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CBR-Randers\Lotte.Busk\lb\Beskæftigelsesafdelingen\"/>
    </mc:Choice>
  </mc:AlternateContent>
  <bookViews>
    <workbookView xWindow="-120" yWindow="-120" windowWidth="24240" windowHeight="13140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C7" i="1" s="1"/>
  <c r="D6" i="1"/>
  <c r="A6" i="1"/>
  <c r="D7" i="1" l="1"/>
  <c r="B8" i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C12" i="1" s="1"/>
  <c r="D11" i="1"/>
  <c r="D12" i="1" l="1"/>
  <c r="A12" i="1"/>
  <c r="B13" i="1"/>
  <c r="D13" i="1" l="1"/>
  <c r="B14" i="1"/>
  <c r="C14" i="1" s="1"/>
  <c r="A13" i="1"/>
  <c r="A14" i="1" l="1"/>
  <c r="B15" i="1"/>
  <c r="C15" i="1" s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C21" i="1" s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C26" i="1" s="1"/>
  <c r="A25" i="1"/>
  <c r="B27" i="1" l="1"/>
  <c r="D26" i="1"/>
  <c r="A26" i="1"/>
  <c r="A27" i="1" l="1"/>
  <c r="B28" i="1"/>
  <c r="C28" i="1" s="1"/>
  <c r="D27" i="1"/>
  <c r="D28" i="1" l="1"/>
  <c r="B29" i="1"/>
  <c r="C29" i="1" s="1"/>
  <c r="A28" i="1"/>
  <c r="A29" i="1" l="1"/>
  <c r="D29" i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A33" i="1"/>
  <c r="A35" i="1"/>
  <c r="F4" i="1"/>
  <c r="E2" i="1" s="1"/>
  <c r="A34" i="1"/>
  <c r="D34" i="1" l="1"/>
  <c r="G4" i="1"/>
  <c r="H4" i="1"/>
  <c r="F5" i="1"/>
  <c r="G5" i="1" s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H9" i="1"/>
  <c r="E9" i="1"/>
  <c r="F11" i="1" l="1"/>
  <c r="G11" i="1" s="1"/>
  <c r="H10" i="1"/>
  <c r="E10" i="1"/>
  <c r="F12" i="1" l="1"/>
  <c r="G12" i="1" s="1"/>
  <c r="E11" i="1"/>
  <c r="H11" i="1"/>
  <c r="H12" i="1" l="1"/>
  <c r="E12" i="1"/>
  <c r="F13" i="1"/>
  <c r="G13" i="1" s="1"/>
  <c r="H13" i="1" l="1"/>
  <c r="E13" i="1"/>
  <c r="F14" i="1"/>
  <c r="G14" i="1" s="1"/>
  <c r="F15" i="1" l="1"/>
  <c r="G15" i="1" s="1"/>
  <c r="E14" i="1"/>
  <c r="H14" i="1"/>
  <c r="F16" i="1" l="1"/>
  <c r="G16" i="1" s="1"/>
  <c r="E15" i="1"/>
  <c r="H15" i="1"/>
  <c r="H16" i="1" l="1"/>
  <c r="E16" i="1"/>
  <c r="F17" i="1"/>
  <c r="G17" i="1" s="1"/>
  <c r="H17" i="1" l="1"/>
  <c r="E17" i="1"/>
  <c r="F18" i="1"/>
  <c r="G18" i="1" s="1"/>
  <c r="F19" i="1" l="1"/>
  <c r="H18" i="1"/>
  <c r="E18" i="1"/>
  <c r="F20" i="1" l="1"/>
  <c r="G20" i="1" s="1"/>
  <c r="E19" i="1"/>
  <c r="H19" i="1"/>
  <c r="H20" i="1" l="1"/>
  <c r="E20" i="1"/>
  <c r="F21" i="1"/>
  <c r="G21" i="1" s="1"/>
  <c r="H21" i="1" l="1"/>
  <c r="E21" i="1"/>
  <c r="F22" i="1"/>
  <c r="G22" i="1" s="1"/>
  <c r="F23" i="1" l="1"/>
  <c r="G23" i="1" s="1"/>
  <c r="E22" i="1"/>
  <c r="H22" i="1"/>
  <c r="F24" i="1" l="1"/>
  <c r="E23" i="1"/>
  <c r="H23" i="1"/>
  <c r="H24" i="1" l="1"/>
  <c r="E24" i="1"/>
  <c r="F25" i="1"/>
  <c r="G25" i="1" s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I9" i="1"/>
  <c r="L10" i="1" l="1"/>
  <c r="J11" i="1"/>
  <c r="K11" i="1" s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I16" i="1"/>
  <c r="L17" i="1" l="1"/>
  <c r="I17" i="1"/>
  <c r="J18" i="1"/>
  <c r="K18" i="1" s="1"/>
  <c r="J19" i="1" l="1"/>
  <c r="K19" i="1" s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K28" i="1" s="1"/>
  <c r="L27" i="1"/>
  <c r="I28" i="1" l="1"/>
  <c r="J29" i="1"/>
  <c r="K29" i="1" s="1"/>
  <c r="L28" i="1"/>
  <c r="I29" i="1" l="1"/>
  <c r="J30" i="1"/>
  <c r="K30" i="1" s="1"/>
  <c r="L29" i="1"/>
  <c r="I30" i="1" l="1"/>
  <c r="J31" i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M7" i="1" l="1"/>
  <c r="P7" i="1"/>
  <c r="N8" i="1"/>
  <c r="O8" i="1" l="1"/>
  <c r="M8" i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O22" i="1" s="1"/>
  <c r="P21" i="1"/>
  <c r="M22" i="1" l="1"/>
  <c r="N23" i="1"/>
  <c r="P22" i="1"/>
  <c r="M23" i="1" l="1"/>
  <c r="P23" i="1"/>
  <c r="N24" i="1"/>
  <c r="O24" i="1" s="1"/>
  <c r="M24" i="1" l="1"/>
  <c r="P24" i="1"/>
  <c r="N25" i="1"/>
  <c r="O25" i="1" s="1"/>
  <c r="M25" i="1" l="1"/>
  <c r="P25" i="1"/>
  <c r="N26" i="1"/>
  <c r="O26" i="1" s="1"/>
  <c r="M26" i="1" l="1"/>
  <c r="N27" i="1"/>
  <c r="O27" i="1" s="1"/>
  <c r="P26" i="1"/>
  <c r="M27" i="1" l="1"/>
  <c r="P27" i="1"/>
  <c r="N28" i="1"/>
  <c r="O28" i="1" s="1"/>
  <c r="M28" i="1" l="1"/>
  <c r="P28" i="1"/>
  <c r="N29" i="1"/>
  <c r="O29" i="1" s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S11" i="1" s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S15" i="1" s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Q21" i="1" l="1"/>
  <c r="R22" i="1"/>
  <c r="S22" i="1" s="1"/>
  <c r="T21" i="1"/>
  <c r="Q22" i="1" l="1"/>
  <c r="R23" i="1"/>
  <c r="S23" i="1" s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S26" i="1" s="1"/>
  <c r="Q26" i="1" l="1"/>
  <c r="R27" i="1"/>
  <c r="S27" i="1" s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W9" i="1" s="1"/>
  <c r="U9" i="1" l="1"/>
  <c r="X9" i="1"/>
  <c r="V10" i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W22" i="1" s="1"/>
  <c r="X21" i="1"/>
  <c r="U22" i="1" l="1"/>
  <c r="V23" i="1"/>
  <c r="X22" i="1"/>
  <c r="U23" i="1" l="1"/>
  <c r="X23" i="1"/>
  <c r="V24" i="1"/>
  <c r="W24" i="1" s="1"/>
  <c r="U24" i="1" l="1"/>
  <c r="V25" i="1"/>
  <c r="W25" i="1" s="1"/>
  <c r="X24" i="1"/>
  <c r="U25" i="1" l="1"/>
  <c r="X25" i="1"/>
  <c r="V26" i="1"/>
  <c r="W26" i="1" s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W32" i="1" s="1"/>
  <c r="U32" i="1" l="1"/>
  <c r="X32" i="1"/>
  <c r="V33" i="1"/>
  <c r="W33" i="1" l="1"/>
  <c r="U35" i="1"/>
  <c r="U33" i="1"/>
  <c r="X33" i="1"/>
  <c r="Z4" i="1"/>
  <c r="Y2" i="1" s="1"/>
  <c r="Y4" i="1" l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E12" i="1" s="1"/>
  <c r="AF11" i="1"/>
  <c r="AC12" i="1" l="1"/>
  <c r="AF12" i="1"/>
  <c r="AD13" i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I4" i="1" l="1"/>
  <c r="AG4" i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J14" i="1"/>
  <c r="AG15" i="1" l="1"/>
  <c r="AJ15" i="1"/>
  <c r="AH16" i="1"/>
  <c r="AI16" i="1" s="1"/>
  <c r="AG16" i="1" l="1"/>
  <c r="AJ16" i="1"/>
  <c r="AH17" i="1"/>
  <c r="AI17" i="1" s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I23" i="1" s="1"/>
  <c r="AJ22" i="1"/>
  <c r="AG23" i="1" l="1"/>
  <c r="AH24" i="1"/>
  <c r="AI24" i="1" s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M16" i="1" s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K27" i="1" l="1"/>
  <c r="AL28" i="1"/>
  <c r="AM28" i="1" s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K35" i="1" l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Q20" i="1" s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R23" i="1"/>
  <c r="AO24" i="1" l="1"/>
  <c r="AR24" i="1"/>
  <c r="AP25" i="1"/>
  <c r="AQ25" i="1" s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<sst xmlns="http://schemas.openxmlformats.org/spreadsheetml/2006/main" count="940" uniqueCount="62">
  <si>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</si>
  <si>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</si>
  <si>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</si>
  <si>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</si>
  <si>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</si>
  <si>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</si>
  <si>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</si>
  <si>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</si>
  <si>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</si>
  <si>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</si>
  <si>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</si>
  <si>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</si>
  <si>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</si>
  <si>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</si>
  <si>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</si>
  <si>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</si>
  <si>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</si>
  <si>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</si>
  <si>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</si>
  <si>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</si>
  <si>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</si>
  <si>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</si>
  <si>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</si>
  <si>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</si>
  <si>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</si>
  <si>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</si>
  <si>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</si>
  <si>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</si>
  <si>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</si>
  <si>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</si>
  <si>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</si>
  <si>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</si>
  <si>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</si>
  <si>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 xml:space="preserve">JC 1 Nina </t>
  </si>
  <si>
    <t>Intro 1 BH &amp; Trine</t>
  </si>
  <si>
    <t>Intro 2 NC + Heidi</t>
  </si>
  <si>
    <t>JC 2 BH</t>
  </si>
  <si>
    <t>Undervisningsfri</t>
  </si>
  <si>
    <t>Jobspot 1 BH + Daniel + prak.</t>
  </si>
  <si>
    <t xml:space="preserve">Intro 3 NC + Yvonne </t>
  </si>
  <si>
    <t>JC 3 BH</t>
  </si>
  <si>
    <t xml:space="preserve">Intro 4 BH + Trine </t>
  </si>
  <si>
    <t>Jobspot 2 NC + Birgitte</t>
  </si>
  <si>
    <t>Intro 5 BH + Daniel</t>
  </si>
  <si>
    <t>JC 5 BH</t>
  </si>
  <si>
    <t>Intro 6 NC + Yvonne</t>
  </si>
  <si>
    <t>Jobspot 3 BH + Birgitte</t>
  </si>
  <si>
    <t>JC 4 NC</t>
  </si>
  <si>
    <t>Intro 7 NC + Trine</t>
  </si>
  <si>
    <t>Intro 8 BH &amp; Daniel</t>
  </si>
  <si>
    <t>Jobspot 4 BH + Birgitte</t>
  </si>
  <si>
    <t>Intro 10 NC + Trine</t>
  </si>
  <si>
    <t>Intro 11 BH &amp; Daniel</t>
  </si>
  <si>
    <t>Intro 12 BH &amp; Yvonne</t>
  </si>
  <si>
    <r>
      <t xml:space="preserve">Intro 9 NC + Yvonne, </t>
    </r>
    <r>
      <rPr>
        <sz val="9"/>
        <color rgb="FFFF0000"/>
        <rFont val="Calibri"/>
        <family val="2"/>
        <scheme val="minor"/>
      </rPr>
      <t>JC 7 BH</t>
    </r>
  </si>
  <si>
    <t>JC 9 BH</t>
  </si>
  <si>
    <t>JC 6 NC</t>
  </si>
  <si>
    <t>JC 8 NC</t>
  </si>
  <si>
    <r>
      <t>Jobspot 5 BH + BJ,</t>
    </r>
    <r>
      <rPr>
        <sz val="9"/>
        <color rgb="FFFF0000"/>
        <rFont val="Calibri"/>
        <family val="2"/>
        <scheme val="minor"/>
      </rPr>
      <t xml:space="preserve"> JC 10 NC</t>
    </r>
  </si>
  <si>
    <t>JC 12 NC</t>
  </si>
  <si>
    <t>Intro, Jobcafe &amp; Jobspot 2. halvår 2022</t>
  </si>
  <si>
    <t>Intro, Jobcafe &amp; Jobspot 1. halvår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</si>
</sst>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;;;"/>
    <numFmt numFmtId="166" formatCode="&quot;Antal arbejdsdage: &quot;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  <border>
      <left style="thin">
        <color rgb="FFD5EFFF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6" xfId="0" applyNumberFormat="1" applyFont="1" applyFill="1" applyBorder="1"/>
    <xf numFmtId="0" fontId="0" fillId="0" borderId="6" xfId="0" applyFont="1" applyFill="1" applyBorder="1"/>
    <xf numFmtId="14" fontId="3" fillId="0" borderId="7" xfId="0" applyNumberFormat="1" applyFont="1" applyFill="1" applyBorder="1"/>
    <xf numFmtId="0" fontId="3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0" fontId="0" fillId="0" borderId="7" xfId="0" applyBorder="1"/>
    <xf numFmtId="0" fontId="0" fillId="0" borderId="0" xfId="0" applyNumberFormat="1"/>
    <xf numFmtId="0" fontId="0" fillId="0" borderId="0" xfId="0" applyNumberFormat="1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164" fontId="1" fillId="0" borderId="11" xfId="0" applyNumberFormat="1" applyFont="1" applyFill="1" applyBorder="1" applyAlignment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vertical="center"/>
    </xf>
    <xf numFmtId="0" fontId="1" fillId="8" borderId="4" xfId="0" applyFont="1" applyFill="1" applyBorder="1" applyAlignment="1" applyProtection="1">
      <alignment vertical="center"/>
    </xf>
    <xf numFmtId="0" fontId="1" fillId="8" borderId="4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5" borderId="4" xfId="0" applyFont="1" applyFill="1" applyBorder="1" applyAlignment="1" applyProtection="1">
      <alignment vertical="center"/>
    </xf>
    <xf numFmtId="0" fontId="1" fillId="9" borderId="4" xfId="0" applyFont="1" applyFill="1" applyBorder="1" applyAlignment="1" applyProtection="1">
      <alignment vertical="center"/>
    </xf>
    <xf numFmtId="0" fontId="1" fillId="9" borderId="9" xfId="0" applyFont="1" applyFill="1" applyBorder="1" applyAlignment="1" applyProtection="1">
      <alignment vertical="center"/>
    </xf>
    <xf numFmtId="0" fontId="11" fillId="9" borderId="4" xfId="0" applyFont="1" applyFill="1" applyBorder="1" applyAlignment="1" applyProtection="1">
      <alignment vertical="center"/>
    </xf>
    <xf numFmtId="0" fontId="1" fillId="6" borderId="4" xfId="0" applyFont="1" applyFill="1" applyBorder="1" applyAlignment="1" applyProtection="1">
      <alignment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/>
    </xf>
    <xf numFmtId="0" fontId="9" fillId="3" borderId="21" xfId="0" quotePrefix="1" applyFont="1" applyFill="1" applyBorder="1" applyAlignment="1">
      <alignment horizontal="center" vertical="center"/>
    </xf>
    <xf numFmtId="0" fontId="9" fillId="3" borderId="20" xfId="0" quotePrefix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 applyProtection="1">
      <alignment horizontal="center" vertical="center"/>
    </xf>
    <xf numFmtId="166" fontId="10" fillId="3" borderId="17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98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30480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1" displayName="Tabel1" ref="E2:H4" totalsRowShown="0" headerRowDxfId="8">
  <autoFilter ref="E2:H4">
    <filterColumn colId="0" hiddenButton="1"/>
    <filterColumn colId="1" hiddenButton="1"/>
    <filterColumn colId="2" hiddenButton="1"/>
    <filterColumn colId="3" hiddenButton="1"/>
  </autoFilter>
  <tableColumns count="4">
    <tableColumn id="2" name="Dato" dataDxfId="7"/>
    <tableColumn id="3" name="Begivenhed"/>
    <tableColumn id="4" name="Vist tekst"/>
    <tableColumn id="6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J1:M513" totalsRowShown="0" headerRowBorderDxfId="6" tableBorderDxfId="5" totalsRowBorderDxfId="4">
  <autoFilter ref="J1:M513"/>
  <tableColumns count="4">
    <tableColumn id="1" name="Dato" dataDxfId="3"/>
    <tableColumn id="2" name="Emne" dataDxfId="2"/>
    <tableColumn id="3" name="Fridag" dataDxfId="1"/>
    <tableColumn id="4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XFC36"/>
  <sheetViews>
    <sheetView tabSelected="1" zoomScaleNormal="100" zoomScaleSheetLayoutView="90" workbookViewId="0">
      <pane ySplit="3" topLeftCell="A4" activePane="bottomLeft" state="frozen"/>
      <selection pane="bottomLeft" sqref="A1:X1"/>
    </sheetView>
  </sheetViews>
  <sheetFormatPr defaultColWidth="0" defaultRowHeight="12" zeroHeight="1" x14ac:dyDescent="0.3"/>
  <cols>
    <col min="1" max="1" width="2.33203125" style="18" customWidth="1"/>
    <col min="2" max="2" width="2.6640625" style="18" bestFit="1" customWidth="1"/>
    <col min="3" max="3" width="20.44140625" style="18" customWidth="1"/>
    <col min="4" max="4" width="4" style="33" customWidth="1"/>
    <col min="5" max="5" width="2.33203125" style="18" customWidth="1"/>
    <col min="6" max="6" width="2.6640625" style="18" customWidth="1"/>
    <col min="7" max="7" width="20.44140625" style="18" customWidth="1"/>
    <col min="8" max="8" width="4" style="33" customWidth="1"/>
    <col min="9" max="9" width="2.33203125" style="18" customWidth="1"/>
    <col min="10" max="10" width="2.6640625" style="18" customWidth="1"/>
    <col min="11" max="11" width="20.44140625" style="18" customWidth="1"/>
    <col min="12" max="12" width="4" style="33" customWidth="1"/>
    <col min="13" max="13" width="2.33203125" style="18" customWidth="1"/>
    <col min="14" max="14" width="2.6640625" style="18" customWidth="1"/>
    <col min="15" max="15" width="20.44140625" style="18" customWidth="1"/>
    <col min="16" max="16" width="4" style="33" customWidth="1"/>
    <col min="17" max="17" width="2.33203125" style="18" customWidth="1"/>
    <col min="18" max="18" width="2.6640625" style="18" customWidth="1"/>
    <col min="19" max="19" width="20.44140625" style="18" customWidth="1"/>
    <col min="20" max="20" width="4" style="33" customWidth="1"/>
    <col min="21" max="21" width="2.33203125" style="18" customWidth="1"/>
    <col min="22" max="22" width="2.6640625" style="18" customWidth="1"/>
    <col min="23" max="23" width="20.44140625" style="18" customWidth="1"/>
    <col min="24" max="24" width="4" style="33" customWidth="1"/>
    <col min="25" max="25" width="2.33203125" style="18" customWidth="1"/>
    <col min="26" max="26" width="2.6640625" style="18" customWidth="1"/>
    <col min="27" max="27" width="20.44140625" style="18" customWidth="1"/>
    <col min="28" max="28" width="4" style="33" customWidth="1"/>
    <col min="29" max="29" width="2.33203125" style="18" customWidth="1"/>
    <col min="30" max="30" width="2.6640625" style="18" customWidth="1"/>
    <col min="31" max="31" width="20.44140625" style="18" customWidth="1"/>
    <col min="32" max="32" width="4" style="33" customWidth="1"/>
    <col min="33" max="33" width="2.33203125" style="18" customWidth="1"/>
    <col min="34" max="34" width="2.6640625" style="18" customWidth="1"/>
    <col min="35" max="35" width="20.44140625" style="18" customWidth="1"/>
    <col min="36" max="36" width="4" style="33" customWidth="1"/>
    <col min="37" max="37" width="2.33203125" style="18" customWidth="1"/>
    <col min="38" max="38" width="2.6640625" style="18" customWidth="1"/>
    <col min="39" max="39" width="20.44140625" style="18" customWidth="1"/>
    <col min="40" max="40" width="4" style="33" customWidth="1"/>
    <col min="41" max="41" width="2.33203125" style="18" customWidth="1"/>
    <col min="42" max="42" width="2.6640625" style="18" customWidth="1"/>
    <col min="43" max="43" width="20.44140625" style="18" customWidth="1"/>
    <col min="44" max="44" width="4" style="33" customWidth="1"/>
    <col min="45" max="45" width="2.33203125" style="18" customWidth="1"/>
    <col min="46" max="46" width="2.6640625" style="18" customWidth="1"/>
    <col min="47" max="47" width="20.44140625" style="18" customWidth="1"/>
    <col min="48" max="48" width="4" style="33" customWidth="1"/>
    <col min="49" max="49" width="0.33203125" style="30" customWidth="1"/>
    <col min="50" max="16381" width="9.109375" style="30" hidden="1" customWidth="1"/>
    <col min="16382" max="16382" width="1.5546875" style="30" hidden="1" customWidth="1"/>
    <col min="16383" max="16383" width="2.5546875" style="30" hidden="1" customWidth="1"/>
    <col min="16384" max="16384" width="1" style="30" hidden="1" customWidth="1"/>
  </cols>
  <sheetData>
    <row r="1" spans="1:48" s="42" customFormat="1" ht="28.5" customHeight="1" x14ac:dyDescent="0.3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 t="s">
        <v>60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1:48" s="43" customFormat="1" ht="36.6" customHeight="1" x14ac:dyDescent="0.3">
      <c r="A2" s="62" t="str">
        <f>PROPER(TEXT(B4,"MMMM"))</f>
        <v>Januar</v>
      </c>
      <c r="B2" s="63"/>
      <c r="C2" s="63"/>
      <c r="D2" s="63"/>
      <c r="E2" s="62" t="str">
        <f t="shared" ref="E2" si="0">PROPER(TEXT(F4,"MMMM"))</f>
        <v>Februar</v>
      </c>
      <c r="F2" s="63"/>
      <c r="G2" s="63"/>
      <c r="H2" s="63"/>
      <c r="I2" s="62" t="str">
        <f t="shared" ref="I2" si="1">PROPER(TEXT(J4,"MMMM"))</f>
        <v>Marts</v>
      </c>
      <c r="J2" s="63"/>
      <c r="K2" s="63"/>
      <c r="L2" s="63"/>
      <c r="M2" s="62" t="str">
        <f t="shared" ref="M2" si="2">PROPER(TEXT(N4,"MMMM"))</f>
        <v>April</v>
      </c>
      <c r="N2" s="63"/>
      <c r="O2" s="63"/>
      <c r="P2" s="63"/>
      <c r="Q2" s="62" t="str">
        <f t="shared" ref="Q2" si="3">PROPER(TEXT(R4,"MMMM"))</f>
        <v>Maj</v>
      </c>
      <c r="R2" s="63"/>
      <c r="S2" s="63"/>
      <c r="T2" s="63"/>
      <c r="U2" s="65" t="str">
        <f t="shared" ref="U2" si="4">PROPER(TEXT(V4,"MMMM"))</f>
        <v>Juni</v>
      </c>
      <c r="V2" s="65"/>
      <c r="W2" s="65"/>
      <c r="X2" s="65"/>
      <c r="Y2" s="65" t="str">
        <f t="shared" ref="Y2" si="5">PROPER(TEXT(Z4,"MMMM"))</f>
        <v>Juli</v>
      </c>
      <c r="Z2" s="65"/>
      <c r="AA2" s="65"/>
      <c r="AB2" s="65"/>
      <c r="AC2" s="62" t="str">
        <f t="shared" ref="AC2" si="6">PROPER(TEXT(AD4,"MMMM"))</f>
        <v>August</v>
      </c>
      <c r="AD2" s="63"/>
      <c r="AE2" s="63"/>
      <c r="AF2" s="63"/>
      <c r="AG2" s="62" t="str">
        <f t="shared" ref="AG2" si="7">PROPER(TEXT(AH4,"MMMM"))</f>
        <v>September</v>
      </c>
      <c r="AH2" s="63"/>
      <c r="AI2" s="63"/>
      <c r="AJ2" s="63"/>
      <c r="AK2" s="62" t="str">
        <f t="shared" ref="AK2" si="8">PROPER(TEXT(AL4,"MMMM"))</f>
        <v>Oktober</v>
      </c>
      <c r="AL2" s="63"/>
      <c r="AM2" s="63"/>
      <c r="AN2" s="63"/>
      <c r="AO2" s="62" t="str">
        <f t="shared" ref="AO2" si="9">PROPER(TEXT(AP4,"MMMM"))</f>
        <v>November</v>
      </c>
      <c r="AP2" s="63"/>
      <c r="AQ2" s="63"/>
      <c r="AR2" s="63"/>
      <c r="AS2" s="62" t="str">
        <f t="shared" ref="AS2" si="10">PROPER(TEXT(AT4,"MMMM"))</f>
        <v>December</v>
      </c>
      <c r="AT2" s="63"/>
      <c r="AU2" s="63"/>
      <c r="AV2" s="64"/>
    </row>
    <row r="3" spans="1:48" ht="68.849999999999994" hidden="1" customHeight="1" x14ac:dyDescent="0.3">
      <c r="A3" s="14"/>
      <c r="B3" s="14"/>
      <c r="C3" s="14"/>
      <c r="D3" s="15"/>
      <c r="E3" s="14"/>
      <c r="F3" s="14"/>
      <c r="G3" s="14"/>
      <c r="H3" s="15"/>
      <c r="I3" s="14"/>
      <c r="J3" s="14"/>
      <c r="K3" s="14"/>
      <c r="L3" s="15"/>
      <c r="M3" s="14"/>
      <c r="N3" s="14"/>
      <c r="O3" s="14"/>
      <c r="P3" s="15"/>
      <c r="Q3" s="14"/>
      <c r="R3" s="14"/>
      <c r="S3" s="14"/>
      <c r="T3" s="15"/>
      <c r="U3" s="14"/>
      <c r="V3" s="14"/>
      <c r="W3" s="14"/>
      <c r="X3" s="15"/>
      <c r="Y3" s="16"/>
      <c r="Z3" s="16"/>
      <c r="AA3" s="16"/>
      <c r="AB3" s="17"/>
      <c r="AC3" s="16"/>
      <c r="AD3" s="16"/>
      <c r="AE3" s="16"/>
      <c r="AF3" s="17"/>
      <c r="AG3" s="16"/>
      <c r="AH3" s="16"/>
      <c r="AI3" s="16"/>
      <c r="AJ3" s="17"/>
      <c r="AK3" s="16"/>
      <c r="AL3" s="16"/>
      <c r="AM3" s="16"/>
      <c r="AN3" s="17"/>
      <c r="AO3" s="16"/>
      <c r="AP3" s="16"/>
      <c r="AQ3" s="16"/>
      <c r="AR3" s="17"/>
      <c r="AS3" s="16"/>
      <c r="AT3" s="16"/>
      <c r="AU3" s="16"/>
      <c r="AV3" s="17"/>
    </row>
    <row r="4" spans="1:48" ht="18.899999999999999" customHeight="1" x14ac:dyDescent="0.3">
      <c r="A4" s="19" t="str">
        <f>PROPER(LEFT(TEXT(B4,"ddd"),1))</f>
        <v>L</v>
      </c>
      <c r="B4" s="20">
        <f>Startdato</f>
        <v>44562</v>
      </c>
      <c r="C4" s="21" t="str">
        <f t="shared" ref="C4:C33" si="11">+IFERROR(VLOOKUP(B4,Helligdage,2,FALSE),"")&amp;" "&amp;IFERROR(VLOOKUP(B4,Mærkedage,3,FALSE),"")</f>
        <v xml:space="preserve">Nytårsdag </v>
      </c>
      <c r="D4" s="22" t="str">
        <f>IF(WEEKDAY(B4,2)=1,_xlfn.ISOWEEKNUM(B4),"")</f>
        <v/>
      </c>
      <c r="E4" s="19" t="str">
        <f>PROPER(LEFT(TEXT(F4,"ddd"),1))</f>
        <v>T</v>
      </c>
      <c r="F4" s="20">
        <f>+MAX(B4:B34)+1</f>
        <v>44593</v>
      </c>
      <c r="G4" s="57" t="str">
        <f t="shared" ref="G4:G33" si="12">+IFERROR(VLOOKUP(F4,Helligdage,2,FALSE),"")&amp;" "&amp;IFERROR(VLOOKUP(F4,Mærkedage,3,FALSE),"")</f>
        <v xml:space="preserve"> </v>
      </c>
      <c r="H4" s="22" t="str">
        <f>IF(WEEKDAY(F4,2)=1,_xlfn.ISOWEEKNUM(F4),"")</f>
        <v/>
      </c>
      <c r="I4" s="19" t="str">
        <f>PROPER(LEFT(TEXT(J4,"ddd"),1))</f>
        <v>T</v>
      </c>
      <c r="J4" s="20">
        <f>+MAX(F4:F34)+1</f>
        <v>44621</v>
      </c>
      <c r="K4" s="53" t="str">
        <f t="shared" ref="K4:K34" si="13">+IFERROR(VLOOKUP(J4,Helligdage,2,FALSE),"")&amp;" "&amp;IFERROR(VLOOKUP(J4,Mærkedage,3,FALSE),"")</f>
        <v xml:space="preserve"> </v>
      </c>
      <c r="L4" s="22" t="str">
        <f>IF(WEEKDAY(J4,2)=1,_xlfn.ISOWEEKNUM(J4),"")</f>
        <v/>
      </c>
      <c r="M4" s="19" t="str">
        <f>PROPER(LEFT(TEXT(N4,"ddd"),1))</f>
        <v>F</v>
      </c>
      <c r="N4" s="20">
        <f>+MAX(J4:J34)+1</f>
        <v>44652</v>
      </c>
      <c r="O4" s="49" t="str">
        <f t="shared" ref="O4:O34" si="14">+IFERROR(VLOOKUP(N4,Helligdage,2,FALSE),"")&amp;" "&amp;IFERROR(VLOOKUP(N4,Mærkedage,3,FALSE),"")</f>
        <v xml:space="preserve"> </v>
      </c>
      <c r="P4" s="22" t="str">
        <f>IF(WEEKDAY(N4,2)=1,_xlfn.ISOWEEKNUM(N4),"")</f>
        <v/>
      </c>
      <c r="Q4" s="19" t="str">
        <f>PROPER(LEFT(TEXT(R4,"ddd"),1))</f>
        <v>S</v>
      </c>
      <c r="R4" s="20">
        <f>+MAX(N4:N34)+1</f>
        <v>44682</v>
      </c>
      <c r="S4" s="21" t="str">
        <f t="shared" ref="S4:S34" si="15">+IFERROR(VLOOKUP(R4,Helligdage,2,FALSE),"")&amp;" "&amp;IFERROR(VLOOKUP(R4,Mærkedage,3,FALSE),"")</f>
        <v xml:space="preserve">Første maj </v>
      </c>
      <c r="T4" s="22" t="str">
        <f>IF(WEEKDAY(R4,2)=1,_xlfn.ISOWEEKNUM(R4),"")</f>
        <v/>
      </c>
      <c r="U4" s="19" t="str">
        <f>PROPER(LEFT(TEXT(V4,"ddd"),1))</f>
        <v>O</v>
      </c>
      <c r="V4" s="20">
        <f>+MAX(R4:R34)+1</f>
        <v>44713</v>
      </c>
      <c r="W4" s="57" t="str">
        <f t="shared" ref="W4:W34" si="16">+IFERROR(VLOOKUP(V4,Helligdage,2,FALSE),"")&amp;" "&amp;IFERROR(VLOOKUP(V4,Mærkedage,3,FALSE),"")</f>
        <v xml:space="preserve"> </v>
      </c>
      <c r="X4" s="22" t="str">
        <f>IF(WEEKDAY(V4,2)=1,_xlfn.ISOWEEKNUM(V4),"")</f>
        <v/>
      </c>
      <c r="Y4" s="19" t="str">
        <f>PROPER(LEFT(TEXT(Z4,"ddd"),1))</f>
        <v>F</v>
      </c>
      <c r="Z4" s="20">
        <f>+MAX(V4:V34)+1</f>
        <v>44743</v>
      </c>
      <c r="AA4" s="53"/>
      <c r="AB4" s="22" t="str">
        <f>IF(WEEKDAY(Z4,2)=1,_xlfn.ISOWEEKNUM(Z4),"")</f>
        <v/>
      </c>
      <c r="AC4" s="19" t="str">
        <f>PROPER(LEFT(TEXT(AD4,"ddd"),1))</f>
        <v>M</v>
      </c>
      <c r="AD4" s="20">
        <f>+MAX(Z4:Z34)+1</f>
        <v>44774</v>
      </c>
      <c r="AE4" s="21" t="str">
        <f t="shared" ref="AE4:AE34" si="17">+IFERROR(VLOOKUP(AD4,Helligdage,2,FALSE),"")&amp;" "&amp;IFERROR(VLOOKUP(AD4,Mærkedage,3,FALSE),"")</f>
        <v xml:space="preserve"> </v>
      </c>
      <c r="AF4" s="22">
        <f>IF(WEEKDAY(AD4,2)=1,_xlfn.ISOWEEKNUM(AD4),"")</f>
        <v>31</v>
      </c>
      <c r="AG4" s="19" t="str">
        <f>PROPER(LEFT(TEXT(AH4,"ddd"),1))</f>
        <v>T</v>
      </c>
      <c r="AH4" s="20">
        <f>+MAX(AD4:AD34)+1</f>
        <v>44805</v>
      </c>
      <c r="AI4" s="49" t="str">
        <f t="shared" ref="AI4:AI34" si="18">+IFERROR(VLOOKUP(AH4,Helligdage,2,FALSE),"")&amp;" "&amp;IFERROR(VLOOKUP(AH4,Mærkedage,3,FALSE),"")</f>
        <v xml:space="preserve"> </v>
      </c>
      <c r="AJ4" s="22" t="str">
        <f>IF(WEEKDAY(AH4,2)=1,_xlfn.ISOWEEKNUM(AH4),"")</f>
        <v/>
      </c>
      <c r="AK4" s="19" t="str">
        <f>PROPER(LEFT(TEXT(AL4,"ddd"),1))</f>
        <v>L</v>
      </c>
      <c r="AL4" s="20">
        <f>+MAX(AH4:AH34)+1</f>
        <v>44835</v>
      </c>
      <c r="AM4" s="21" t="str">
        <f t="shared" ref="AM4:AM33" si="19">+IFERROR(VLOOKUP(AL4,Helligdage,2,FALSE),"")&amp;" "&amp;IFERROR(VLOOKUP(AL4,Mærkedage,3,FALSE),"")</f>
        <v xml:space="preserve"> </v>
      </c>
      <c r="AN4" s="22" t="str">
        <f>IF(WEEKDAY(AL4,2)=1,_xlfn.ISOWEEKNUM(AL4),"")</f>
        <v/>
      </c>
      <c r="AO4" s="19" t="str">
        <f>PROPER(LEFT(TEXT(AP4,"ddd"),1))</f>
        <v>T</v>
      </c>
      <c r="AP4" s="20">
        <f>+MAX(AL4:AL34)+1</f>
        <v>44866</v>
      </c>
      <c r="AQ4" s="57" t="str">
        <f t="shared" ref="AQ4:AQ34" si="20">+IFERROR(VLOOKUP(AP4,Helligdage,2,FALSE),"")&amp;" "&amp;IFERROR(VLOOKUP(AP4,Mærkedage,3,FALSE),"")</f>
        <v xml:space="preserve"> </v>
      </c>
      <c r="AR4" s="22" t="str">
        <f>IF(WEEKDAY(AP4,2)=1,_xlfn.ISOWEEKNUM(AP4),"")</f>
        <v/>
      </c>
      <c r="AS4" s="19" t="str">
        <f>PROPER(LEFT(TEXT(AT4,"ddd"),1))</f>
        <v>T</v>
      </c>
      <c r="AT4" s="20">
        <f>+MAX(AP4:AP34)+1</f>
        <v>44896</v>
      </c>
      <c r="AU4" s="53" t="str">
        <f t="shared" ref="AU4:AU34" si="21">+IFERROR(VLOOKUP(AT4,Helligdage,2,FALSE),"")&amp;" "&amp;IFERROR(VLOOKUP(AT4,Mærkedage,3,FALSE),"")</f>
        <v xml:space="preserve"> </v>
      </c>
      <c r="AV4" s="22" t="str">
        <f>IF(WEEKDAY(AT4,2)=1,_xlfn.ISOWEEKNUM(AT4),"")</f>
        <v/>
      </c>
    </row>
    <row r="5" spans="1:48" ht="18.899999999999999" customHeight="1" x14ac:dyDescent="0.3">
      <c r="A5" s="19" t="str">
        <f t="shared" ref="A5:A33" si="22">PROPER(LEFT(TEXT(B5,"ddd"),1))</f>
        <v>S</v>
      </c>
      <c r="B5" s="23">
        <f>B4+1</f>
        <v>44563</v>
      </c>
      <c r="C5" s="21" t="str">
        <f t="shared" si="11"/>
        <v xml:space="preserve"> </v>
      </c>
      <c r="D5" s="24" t="str">
        <f t="shared" ref="D5:D33" si="23">IF(WEEKDAY(B5,2)=1,_xlfn.ISOWEEKNUM(B5),"")</f>
        <v/>
      </c>
      <c r="E5" s="19" t="str">
        <f t="shared" ref="E5:E32" si="24">PROPER(LEFT(TEXT(F5,"ddd"),1))</f>
        <v>O</v>
      </c>
      <c r="F5" s="23">
        <f>F4+1</f>
        <v>44594</v>
      </c>
      <c r="G5" s="57" t="str">
        <f t="shared" si="12"/>
        <v xml:space="preserve"> </v>
      </c>
      <c r="H5" s="24" t="str">
        <f t="shared" ref="H5:H31" si="25">IF(WEEKDAY(F5,2)=1,_xlfn.ISOWEEKNUM(F5),"")</f>
        <v/>
      </c>
      <c r="I5" s="19" t="str">
        <f t="shared" ref="I5:I34" si="26">PROPER(LEFT(TEXT(J5,"ddd"),1))</f>
        <v>O</v>
      </c>
      <c r="J5" s="23">
        <f>J4+1</f>
        <v>44622</v>
      </c>
      <c r="K5" s="53" t="str">
        <f t="shared" si="13"/>
        <v xml:space="preserve"> </v>
      </c>
      <c r="L5" s="24" t="str">
        <f t="shared" ref="L5:L34" si="27">IF(WEEKDAY(J5,2)=1,_xlfn.ISOWEEKNUM(J5),"")</f>
        <v/>
      </c>
      <c r="M5" s="19" t="str">
        <f t="shared" ref="M5:M33" si="28">PROPER(LEFT(TEXT(N5,"ddd"),1))</f>
        <v>L</v>
      </c>
      <c r="N5" s="23">
        <f>N4+1</f>
        <v>44653</v>
      </c>
      <c r="O5" s="21" t="str">
        <f t="shared" si="14"/>
        <v xml:space="preserve"> </v>
      </c>
      <c r="P5" s="24" t="str">
        <f t="shared" ref="P5:P33" si="29">IF(WEEKDAY(N5,2)=1,_xlfn.ISOWEEKNUM(N5),"")</f>
        <v/>
      </c>
      <c r="Q5" s="19" t="str">
        <f t="shared" ref="Q5:Q34" si="30">PROPER(LEFT(TEXT(R5,"ddd"),1))</f>
        <v>M</v>
      </c>
      <c r="R5" s="23">
        <f>R4+1</f>
        <v>44683</v>
      </c>
      <c r="S5" s="49" t="s">
        <v>43</v>
      </c>
      <c r="T5" s="24">
        <f t="shared" ref="T5:T34" si="31">IF(WEEKDAY(R5,2)=1,_xlfn.ISOWEEKNUM(R5),"")</f>
        <v>18</v>
      </c>
      <c r="U5" s="19" t="str">
        <f t="shared" ref="U5:U33" si="32">PROPER(LEFT(TEXT(V5,"ddd"),1))</f>
        <v>T</v>
      </c>
      <c r="V5" s="23">
        <f>V4+1</f>
        <v>44714</v>
      </c>
      <c r="W5" s="57" t="str">
        <f t="shared" si="16"/>
        <v xml:space="preserve"> </v>
      </c>
      <c r="X5" s="24" t="str">
        <f t="shared" ref="X5:X33" si="33">IF(WEEKDAY(V5,2)=1,_xlfn.ISOWEEKNUM(V5),"")</f>
        <v/>
      </c>
      <c r="Y5" s="19" t="str">
        <f t="shared" ref="Y5:Y34" si="34">PROPER(LEFT(TEXT(Z5,"ddd"),1))</f>
        <v>L</v>
      </c>
      <c r="Z5" s="23">
        <f>Z4+1</f>
        <v>44744</v>
      </c>
      <c r="AA5" s="21" t="str">
        <f t="shared" ref="AA5:AA34" si="35">+IFERROR(VLOOKUP(Z5,Helligdage,2,FALSE),"")&amp;" "&amp;IFERROR(VLOOKUP(Z5,Mærkedage,3,FALSE),"")</f>
        <v xml:space="preserve"> </v>
      </c>
      <c r="AB5" s="24" t="str">
        <f t="shared" ref="AB5:AB34" si="36">IF(WEEKDAY(Z5,2)=1,_xlfn.ISOWEEKNUM(Z5),"")</f>
        <v/>
      </c>
      <c r="AC5" s="19" t="str">
        <f t="shared" ref="AC5:AC34" si="37">PROPER(LEFT(TEXT(AD5,"ddd"),1))</f>
        <v>T</v>
      </c>
      <c r="AD5" s="23">
        <f>AD4+1</f>
        <v>44775</v>
      </c>
      <c r="AE5" s="21" t="str">
        <f t="shared" si="17"/>
        <v xml:space="preserve"> </v>
      </c>
      <c r="AF5" s="24" t="str">
        <f t="shared" ref="AF5:AF34" si="38">IF(WEEKDAY(AD5,2)=1,_xlfn.ISOWEEKNUM(AD5),"")</f>
        <v/>
      </c>
      <c r="AG5" s="19" t="str">
        <f t="shared" ref="AG5:AG33" si="39">PROPER(LEFT(TEXT(AH5,"ddd"),1))</f>
        <v>F</v>
      </c>
      <c r="AH5" s="23">
        <f>AH4+1</f>
        <v>44806</v>
      </c>
      <c r="AI5" s="49" t="str">
        <f t="shared" si="18"/>
        <v xml:space="preserve"> </v>
      </c>
      <c r="AJ5" s="24" t="str">
        <f t="shared" ref="AJ5:AJ33" si="40">IF(WEEKDAY(AH5,2)=1,_xlfn.ISOWEEKNUM(AH5),"")</f>
        <v/>
      </c>
      <c r="AK5" s="19" t="str">
        <f t="shared" ref="AK5:AK34" si="41">PROPER(LEFT(TEXT(AL5,"ddd"),1))</f>
        <v>S</v>
      </c>
      <c r="AL5" s="23">
        <f>AL4+1</f>
        <v>44836</v>
      </c>
      <c r="AM5" s="21" t="str">
        <f t="shared" si="19"/>
        <v xml:space="preserve"> </v>
      </c>
      <c r="AN5" s="24" t="str">
        <f t="shared" ref="AN5:AN34" si="42">IF(WEEKDAY(AL5,2)=1,_xlfn.ISOWEEKNUM(AL5),"")</f>
        <v/>
      </c>
      <c r="AO5" s="19" t="str">
        <f t="shared" ref="AO5:AO33" si="43">PROPER(LEFT(TEXT(AP5,"ddd"),1))</f>
        <v>O</v>
      </c>
      <c r="AP5" s="23">
        <f>AP4+1</f>
        <v>44867</v>
      </c>
      <c r="AQ5" s="57" t="str">
        <f t="shared" si="20"/>
        <v xml:space="preserve"> </v>
      </c>
      <c r="AR5" s="24" t="str">
        <f t="shared" ref="AR5:AR33" si="44">IF(WEEKDAY(AP5,2)=1,_xlfn.ISOWEEKNUM(AP5),"")</f>
        <v/>
      </c>
      <c r="AS5" s="19" t="str">
        <f t="shared" ref="AS5:AS34" si="45">PROPER(LEFT(TEXT(AT5,"ddd"),1))</f>
        <v>F</v>
      </c>
      <c r="AT5" s="23">
        <f>AT4+1</f>
        <v>44897</v>
      </c>
      <c r="AU5" s="53" t="str">
        <f t="shared" si="21"/>
        <v xml:space="preserve"> </v>
      </c>
      <c r="AV5" s="24" t="str">
        <f t="shared" ref="AV5:AV34" si="46">IF(WEEKDAY(AT5,2)=1,_xlfn.ISOWEEKNUM(AT5),"")</f>
        <v/>
      </c>
    </row>
    <row r="6" spans="1:48" ht="18.899999999999999" customHeight="1" x14ac:dyDescent="0.3">
      <c r="A6" s="19" t="str">
        <f t="shared" si="22"/>
        <v>M</v>
      </c>
      <c r="B6" s="23">
        <f t="shared" ref="B6:B28" si="47">B5+1</f>
        <v>44564</v>
      </c>
      <c r="C6" s="21" t="str">
        <f t="shared" si="11"/>
        <v xml:space="preserve"> </v>
      </c>
      <c r="D6" s="24">
        <f t="shared" si="23"/>
        <v>1</v>
      </c>
      <c r="E6" s="19" t="str">
        <f t="shared" si="24"/>
        <v>T</v>
      </c>
      <c r="F6" s="23">
        <f t="shared" ref="F6:F28" si="48">F5+1</f>
        <v>44595</v>
      </c>
      <c r="G6" s="57" t="str">
        <f t="shared" si="12"/>
        <v xml:space="preserve"> </v>
      </c>
      <c r="H6" s="24" t="str">
        <f t="shared" si="25"/>
        <v/>
      </c>
      <c r="I6" s="19" t="str">
        <f t="shared" si="26"/>
        <v>T</v>
      </c>
      <c r="J6" s="23">
        <f t="shared" ref="J6:J28" si="49">J5+1</f>
        <v>44623</v>
      </c>
      <c r="K6" s="53" t="str">
        <f t="shared" si="13"/>
        <v xml:space="preserve"> </v>
      </c>
      <c r="L6" s="24" t="str">
        <f t="shared" si="27"/>
        <v/>
      </c>
      <c r="M6" s="19" t="str">
        <f t="shared" si="28"/>
        <v>S</v>
      </c>
      <c r="N6" s="23">
        <f t="shared" ref="N6:N28" si="50">N5+1</f>
        <v>44654</v>
      </c>
      <c r="O6" s="21" t="str">
        <f t="shared" si="14"/>
        <v xml:space="preserve"> </v>
      </c>
      <c r="P6" s="24" t="str">
        <f t="shared" si="29"/>
        <v/>
      </c>
      <c r="Q6" s="19" t="str">
        <f t="shared" si="30"/>
        <v>T</v>
      </c>
      <c r="R6" s="23">
        <f t="shared" ref="R6:R28" si="51">R5+1</f>
        <v>44684</v>
      </c>
      <c r="S6" s="49" t="str">
        <f t="shared" si="15"/>
        <v xml:space="preserve"> </v>
      </c>
      <c r="T6" s="24" t="str">
        <f t="shared" si="31"/>
        <v/>
      </c>
      <c r="U6" s="19" t="str">
        <f t="shared" si="32"/>
        <v>F</v>
      </c>
      <c r="V6" s="23">
        <f t="shared" ref="V6:V28" si="52">V5+1</f>
        <v>44715</v>
      </c>
      <c r="W6" s="57" t="str">
        <f t="shared" si="16"/>
        <v xml:space="preserve"> </v>
      </c>
      <c r="X6" s="24" t="str">
        <f t="shared" si="33"/>
        <v/>
      </c>
      <c r="Y6" s="19" t="str">
        <f t="shared" si="34"/>
        <v>S</v>
      </c>
      <c r="Z6" s="23">
        <f t="shared" ref="Z6:Z28" si="53">Z5+1</f>
        <v>44745</v>
      </c>
      <c r="AA6" s="21" t="str">
        <f t="shared" si="35"/>
        <v xml:space="preserve"> </v>
      </c>
      <c r="AB6" s="24" t="str">
        <f t="shared" si="36"/>
        <v/>
      </c>
      <c r="AC6" s="19" t="str">
        <f t="shared" si="37"/>
        <v>O</v>
      </c>
      <c r="AD6" s="23">
        <f t="shared" ref="AD6:AD28" si="54">AD5+1</f>
        <v>44776</v>
      </c>
      <c r="AE6" s="21" t="str">
        <f t="shared" si="17"/>
        <v xml:space="preserve"> </v>
      </c>
      <c r="AF6" s="24" t="str">
        <f t="shared" si="38"/>
        <v/>
      </c>
      <c r="AG6" s="19" t="str">
        <f t="shared" si="39"/>
        <v>L</v>
      </c>
      <c r="AH6" s="23">
        <f t="shared" ref="AH6:AH28" si="55">AH5+1</f>
        <v>44807</v>
      </c>
      <c r="AI6" s="21" t="str">
        <f t="shared" si="18"/>
        <v xml:space="preserve"> </v>
      </c>
      <c r="AJ6" s="24" t="str">
        <f t="shared" si="40"/>
        <v/>
      </c>
      <c r="AK6" s="19" t="str">
        <f t="shared" si="41"/>
        <v>M</v>
      </c>
      <c r="AL6" s="23">
        <f t="shared" ref="AL6:AL28" si="56">AL5+1</f>
        <v>44837</v>
      </c>
      <c r="AM6" s="53" t="str">
        <f t="shared" si="19"/>
        <v xml:space="preserve"> </v>
      </c>
      <c r="AN6" s="24">
        <f t="shared" si="42"/>
        <v>40</v>
      </c>
      <c r="AO6" s="19" t="str">
        <f t="shared" si="43"/>
        <v>T</v>
      </c>
      <c r="AP6" s="23">
        <f t="shared" ref="AP6:AP28" si="57">AP5+1</f>
        <v>44868</v>
      </c>
      <c r="AQ6" s="57" t="str">
        <f t="shared" si="20"/>
        <v xml:space="preserve"> </v>
      </c>
      <c r="AR6" s="24" t="str">
        <f t="shared" si="44"/>
        <v/>
      </c>
      <c r="AS6" s="19" t="str">
        <f t="shared" si="45"/>
        <v>L</v>
      </c>
      <c r="AT6" s="23">
        <f t="shared" ref="AT6:AT28" si="58">AT5+1</f>
        <v>44898</v>
      </c>
      <c r="AU6" s="21" t="str">
        <f t="shared" si="21"/>
        <v xml:space="preserve"> </v>
      </c>
      <c r="AV6" s="24" t="str">
        <f t="shared" si="46"/>
        <v/>
      </c>
    </row>
    <row r="7" spans="1:48" ht="18.899999999999999" customHeight="1" x14ac:dyDescent="0.3">
      <c r="A7" s="19" t="str">
        <f t="shared" si="22"/>
        <v>T</v>
      </c>
      <c r="B7" s="23">
        <f t="shared" si="47"/>
        <v>44565</v>
      </c>
      <c r="C7" s="21" t="str">
        <f t="shared" si="11"/>
        <v xml:space="preserve"> </v>
      </c>
      <c r="D7" s="24" t="str">
        <f t="shared" si="23"/>
        <v/>
      </c>
      <c r="E7" s="19" t="str">
        <f t="shared" si="24"/>
        <v>F</v>
      </c>
      <c r="F7" s="23">
        <f t="shared" si="48"/>
        <v>44596</v>
      </c>
      <c r="G7" s="57" t="str">
        <f t="shared" si="12"/>
        <v xml:space="preserve"> </v>
      </c>
      <c r="H7" s="24" t="str">
        <f t="shared" si="25"/>
        <v/>
      </c>
      <c r="I7" s="19" t="str">
        <f t="shared" si="26"/>
        <v>F</v>
      </c>
      <c r="J7" s="23">
        <f t="shared" si="49"/>
        <v>44624</v>
      </c>
      <c r="K7" s="53" t="str">
        <f t="shared" si="13"/>
        <v xml:space="preserve"> </v>
      </c>
      <c r="L7" s="24" t="str">
        <f t="shared" si="27"/>
        <v/>
      </c>
      <c r="M7" s="19" t="str">
        <f t="shared" si="28"/>
        <v>M</v>
      </c>
      <c r="N7" s="23">
        <f t="shared" si="50"/>
        <v>44655</v>
      </c>
      <c r="O7" s="56" t="s">
        <v>47</v>
      </c>
      <c r="P7" s="24">
        <f t="shared" si="29"/>
        <v>14</v>
      </c>
      <c r="Q7" s="19" t="str">
        <f t="shared" si="30"/>
        <v>O</v>
      </c>
      <c r="R7" s="23">
        <f t="shared" si="51"/>
        <v>44685</v>
      </c>
      <c r="S7" s="49" t="str">
        <f t="shared" si="15"/>
        <v xml:space="preserve"> </v>
      </c>
      <c r="T7" s="24" t="str">
        <f t="shared" si="31"/>
        <v/>
      </c>
      <c r="U7" s="19" t="str">
        <f t="shared" si="32"/>
        <v>L</v>
      </c>
      <c r="V7" s="23">
        <f t="shared" si="52"/>
        <v>44716</v>
      </c>
      <c r="W7" s="21" t="str">
        <f t="shared" si="16"/>
        <v xml:space="preserve"> </v>
      </c>
      <c r="X7" s="24" t="str">
        <f t="shared" si="33"/>
        <v/>
      </c>
      <c r="Y7" s="19" t="str">
        <f t="shared" si="34"/>
        <v>M</v>
      </c>
      <c r="Z7" s="23">
        <f t="shared" si="53"/>
        <v>44746</v>
      </c>
      <c r="AA7" s="21" t="str">
        <f t="shared" si="35"/>
        <v xml:space="preserve"> </v>
      </c>
      <c r="AB7" s="24">
        <f t="shared" si="36"/>
        <v>27</v>
      </c>
      <c r="AC7" s="19" t="str">
        <f t="shared" si="37"/>
        <v>T</v>
      </c>
      <c r="AD7" s="23">
        <f t="shared" si="54"/>
        <v>44777</v>
      </c>
      <c r="AE7" s="21" t="str">
        <f t="shared" si="17"/>
        <v xml:space="preserve"> </v>
      </c>
      <c r="AF7" s="24" t="str">
        <f t="shared" si="38"/>
        <v/>
      </c>
      <c r="AG7" s="19" t="str">
        <f t="shared" si="39"/>
        <v>S</v>
      </c>
      <c r="AH7" s="23">
        <f t="shared" si="55"/>
        <v>44808</v>
      </c>
      <c r="AI7" s="21" t="str">
        <f t="shared" si="18"/>
        <v xml:space="preserve"> </v>
      </c>
      <c r="AJ7" s="24" t="str">
        <f t="shared" si="40"/>
        <v/>
      </c>
      <c r="AK7" s="19" t="str">
        <f t="shared" si="41"/>
        <v>T</v>
      </c>
      <c r="AL7" s="23">
        <f t="shared" si="56"/>
        <v>44838</v>
      </c>
      <c r="AM7" s="53" t="str">
        <f t="shared" si="19"/>
        <v xml:space="preserve"> </v>
      </c>
      <c r="AN7" s="24" t="str">
        <f t="shared" si="42"/>
        <v/>
      </c>
      <c r="AO7" s="19" t="str">
        <f t="shared" si="43"/>
        <v>F</v>
      </c>
      <c r="AP7" s="23">
        <f t="shared" si="57"/>
        <v>44869</v>
      </c>
      <c r="AQ7" s="57" t="str">
        <f t="shared" si="20"/>
        <v xml:space="preserve"> </v>
      </c>
      <c r="AR7" s="24" t="str">
        <f t="shared" si="44"/>
        <v/>
      </c>
      <c r="AS7" s="19" t="str">
        <f t="shared" si="45"/>
        <v>S</v>
      </c>
      <c r="AT7" s="23">
        <f t="shared" si="58"/>
        <v>44899</v>
      </c>
      <c r="AU7" s="21" t="str">
        <f t="shared" si="21"/>
        <v xml:space="preserve"> </v>
      </c>
      <c r="AV7" s="24" t="str">
        <f t="shared" si="46"/>
        <v/>
      </c>
    </row>
    <row r="8" spans="1:48" ht="18.899999999999999" customHeight="1" x14ac:dyDescent="0.3">
      <c r="A8" s="19" t="str">
        <f t="shared" si="22"/>
        <v>O</v>
      </c>
      <c r="B8" s="23">
        <f t="shared" si="47"/>
        <v>44566</v>
      </c>
      <c r="C8" s="55" t="s">
        <v>33</v>
      </c>
      <c r="D8" s="24" t="str">
        <f t="shared" si="23"/>
        <v/>
      </c>
      <c r="E8" s="19" t="str">
        <f t="shared" si="24"/>
        <v>L</v>
      </c>
      <c r="F8" s="23">
        <f t="shared" si="48"/>
        <v>44597</v>
      </c>
      <c r="G8" s="21" t="str">
        <f t="shared" si="12"/>
        <v xml:space="preserve"> </v>
      </c>
      <c r="H8" s="24" t="str">
        <f t="shared" si="25"/>
        <v/>
      </c>
      <c r="I8" s="19" t="str">
        <f t="shared" si="26"/>
        <v>L</v>
      </c>
      <c r="J8" s="23">
        <f t="shared" si="49"/>
        <v>44625</v>
      </c>
      <c r="K8" s="21" t="str">
        <f t="shared" si="13"/>
        <v xml:space="preserve"> </v>
      </c>
      <c r="L8" s="24" t="str">
        <f t="shared" si="27"/>
        <v/>
      </c>
      <c r="M8" s="19" t="str">
        <f t="shared" si="28"/>
        <v>T</v>
      </c>
      <c r="N8" s="23">
        <f t="shared" si="50"/>
        <v>44656</v>
      </c>
      <c r="O8" s="49" t="str">
        <f t="shared" si="14"/>
        <v xml:space="preserve"> </v>
      </c>
      <c r="P8" s="24" t="str">
        <f t="shared" si="29"/>
        <v/>
      </c>
      <c r="Q8" s="19" t="str">
        <f t="shared" si="30"/>
        <v>T</v>
      </c>
      <c r="R8" s="23">
        <f t="shared" si="51"/>
        <v>44686</v>
      </c>
      <c r="S8" s="49" t="str">
        <f t="shared" si="15"/>
        <v xml:space="preserve"> </v>
      </c>
      <c r="T8" s="24" t="str">
        <f t="shared" si="31"/>
        <v/>
      </c>
      <c r="U8" s="19" t="str">
        <f t="shared" si="32"/>
        <v>S</v>
      </c>
      <c r="V8" s="23">
        <f t="shared" si="52"/>
        <v>44717</v>
      </c>
      <c r="W8" s="21" t="str">
        <f t="shared" si="16"/>
        <v xml:space="preserve">Pinsedag </v>
      </c>
      <c r="X8" s="24" t="str">
        <f t="shared" si="33"/>
        <v/>
      </c>
      <c r="Y8" s="19" t="str">
        <f t="shared" si="34"/>
        <v>T</v>
      </c>
      <c r="Z8" s="23">
        <f t="shared" si="53"/>
        <v>44747</v>
      </c>
      <c r="AA8" s="21" t="str">
        <f t="shared" si="35"/>
        <v xml:space="preserve"> </v>
      </c>
      <c r="AB8" s="24" t="str">
        <f t="shared" si="36"/>
        <v/>
      </c>
      <c r="AC8" s="19" t="str">
        <f t="shared" si="37"/>
        <v>F</v>
      </c>
      <c r="AD8" s="23">
        <f t="shared" si="54"/>
        <v>44778</v>
      </c>
      <c r="AE8" s="21" t="str">
        <f t="shared" si="17"/>
        <v xml:space="preserve"> </v>
      </c>
      <c r="AF8" s="24" t="str">
        <f t="shared" si="38"/>
        <v/>
      </c>
      <c r="AG8" s="19" t="str">
        <f t="shared" si="39"/>
        <v>M</v>
      </c>
      <c r="AH8" s="23">
        <f t="shared" si="55"/>
        <v>44809</v>
      </c>
      <c r="AI8" s="21" t="str">
        <f t="shared" si="18"/>
        <v xml:space="preserve"> </v>
      </c>
      <c r="AJ8" s="24">
        <f t="shared" si="40"/>
        <v>36</v>
      </c>
      <c r="AK8" s="19" t="str">
        <f t="shared" si="41"/>
        <v>O</v>
      </c>
      <c r="AL8" s="23">
        <f t="shared" si="56"/>
        <v>44839</v>
      </c>
      <c r="AM8" s="53" t="str">
        <f t="shared" si="19"/>
        <v xml:space="preserve"> </v>
      </c>
      <c r="AN8" s="24" t="str">
        <f t="shared" si="42"/>
        <v/>
      </c>
      <c r="AO8" s="19" t="str">
        <f t="shared" si="43"/>
        <v>L</v>
      </c>
      <c r="AP8" s="23">
        <f t="shared" si="57"/>
        <v>44870</v>
      </c>
      <c r="AQ8" s="21" t="str">
        <f t="shared" si="20"/>
        <v xml:space="preserve"> </v>
      </c>
      <c r="AR8" s="24" t="str">
        <f t="shared" si="44"/>
        <v/>
      </c>
      <c r="AS8" s="19" t="str">
        <f t="shared" si="45"/>
        <v>M</v>
      </c>
      <c r="AT8" s="23">
        <f t="shared" si="58"/>
        <v>44900</v>
      </c>
      <c r="AU8" s="49" t="s">
        <v>53</v>
      </c>
      <c r="AV8" s="24">
        <f t="shared" si="46"/>
        <v>49</v>
      </c>
    </row>
    <row r="9" spans="1:48" ht="18.899999999999999" customHeight="1" x14ac:dyDescent="0.3">
      <c r="A9" s="19" t="str">
        <f t="shared" si="22"/>
        <v>T</v>
      </c>
      <c r="B9" s="23">
        <f t="shared" si="47"/>
        <v>44567</v>
      </c>
      <c r="C9" s="21" t="str">
        <f t="shared" si="11"/>
        <v xml:space="preserve"> </v>
      </c>
      <c r="D9" s="24" t="str">
        <f t="shared" si="23"/>
        <v/>
      </c>
      <c r="E9" s="19" t="str">
        <f t="shared" si="24"/>
        <v>S</v>
      </c>
      <c r="F9" s="23">
        <f t="shared" si="48"/>
        <v>44598</v>
      </c>
      <c r="G9" s="21" t="str">
        <f t="shared" si="12"/>
        <v xml:space="preserve"> </v>
      </c>
      <c r="H9" s="24" t="str">
        <f t="shared" si="25"/>
        <v/>
      </c>
      <c r="I9" s="19" t="str">
        <f t="shared" si="26"/>
        <v>S</v>
      </c>
      <c r="J9" s="23">
        <f t="shared" si="49"/>
        <v>44626</v>
      </c>
      <c r="K9" s="21" t="str">
        <f t="shared" si="13"/>
        <v xml:space="preserve"> </v>
      </c>
      <c r="L9" s="24" t="str">
        <f t="shared" si="27"/>
        <v/>
      </c>
      <c r="M9" s="19" t="str">
        <f t="shared" si="28"/>
        <v>O</v>
      </c>
      <c r="N9" s="23">
        <f t="shared" si="50"/>
        <v>44657</v>
      </c>
      <c r="O9" s="49" t="str">
        <f t="shared" si="14"/>
        <v xml:space="preserve"> </v>
      </c>
      <c r="P9" s="24" t="str">
        <f t="shared" si="29"/>
        <v/>
      </c>
      <c r="Q9" s="19" t="str">
        <f t="shared" si="30"/>
        <v>F</v>
      </c>
      <c r="R9" s="23">
        <f t="shared" si="51"/>
        <v>44687</v>
      </c>
      <c r="S9" s="49" t="str">
        <f t="shared" si="15"/>
        <v xml:space="preserve"> </v>
      </c>
      <c r="T9" s="24" t="str">
        <f t="shared" si="31"/>
        <v/>
      </c>
      <c r="U9" s="19" t="str">
        <f t="shared" si="32"/>
        <v>M</v>
      </c>
      <c r="V9" s="23">
        <f t="shared" si="52"/>
        <v>44718</v>
      </c>
      <c r="W9" s="21" t="str">
        <f t="shared" si="16"/>
        <v xml:space="preserve">2. pinsedag </v>
      </c>
      <c r="X9" s="24">
        <f t="shared" si="33"/>
        <v>23</v>
      </c>
      <c r="Y9" s="19" t="str">
        <f t="shared" si="34"/>
        <v>O</v>
      </c>
      <c r="Z9" s="23">
        <f t="shared" si="53"/>
        <v>44748</v>
      </c>
      <c r="AA9" s="21" t="str">
        <f t="shared" si="35"/>
        <v xml:space="preserve"> </v>
      </c>
      <c r="AB9" s="24" t="str">
        <f t="shared" si="36"/>
        <v/>
      </c>
      <c r="AC9" s="19" t="str">
        <f t="shared" si="37"/>
        <v>L</v>
      </c>
      <c r="AD9" s="23">
        <f t="shared" si="54"/>
        <v>44779</v>
      </c>
      <c r="AE9" s="21" t="str">
        <f t="shared" si="17"/>
        <v xml:space="preserve"> </v>
      </c>
      <c r="AF9" s="24" t="str">
        <f t="shared" si="38"/>
        <v/>
      </c>
      <c r="AG9" s="19" t="str">
        <f t="shared" si="39"/>
        <v>T</v>
      </c>
      <c r="AH9" s="23">
        <f t="shared" si="55"/>
        <v>44810</v>
      </c>
      <c r="AI9" s="21" t="str">
        <f t="shared" si="18"/>
        <v xml:space="preserve"> </v>
      </c>
      <c r="AJ9" s="24" t="str">
        <f t="shared" si="40"/>
        <v/>
      </c>
      <c r="AK9" s="19" t="str">
        <f t="shared" si="41"/>
        <v>T</v>
      </c>
      <c r="AL9" s="23">
        <f t="shared" si="56"/>
        <v>44840</v>
      </c>
      <c r="AM9" s="53" t="str">
        <f t="shared" si="19"/>
        <v xml:space="preserve"> </v>
      </c>
      <c r="AN9" s="24" t="str">
        <f t="shared" si="42"/>
        <v/>
      </c>
      <c r="AO9" s="19" t="str">
        <f t="shared" si="43"/>
        <v>S</v>
      </c>
      <c r="AP9" s="23">
        <f t="shared" si="57"/>
        <v>44871</v>
      </c>
      <c r="AQ9" s="21" t="str">
        <f t="shared" si="20"/>
        <v xml:space="preserve"> </v>
      </c>
      <c r="AR9" s="24" t="str">
        <f t="shared" si="44"/>
        <v/>
      </c>
      <c r="AS9" s="19" t="str">
        <f t="shared" si="45"/>
        <v>T</v>
      </c>
      <c r="AT9" s="23">
        <f t="shared" si="58"/>
        <v>44901</v>
      </c>
      <c r="AU9" s="49" t="str">
        <f t="shared" si="21"/>
        <v xml:space="preserve"> </v>
      </c>
      <c r="AV9" s="24" t="str">
        <f t="shared" si="46"/>
        <v/>
      </c>
    </row>
    <row r="10" spans="1:48" ht="18.899999999999999" customHeight="1" x14ac:dyDescent="0.3">
      <c r="A10" s="19" t="str">
        <f t="shared" si="22"/>
        <v>F</v>
      </c>
      <c r="B10" s="23">
        <f t="shared" si="47"/>
        <v>44568</v>
      </c>
      <c r="C10" s="21" t="str">
        <f t="shared" si="11"/>
        <v xml:space="preserve"> </v>
      </c>
      <c r="D10" s="24" t="str">
        <f t="shared" si="23"/>
        <v/>
      </c>
      <c r="E10" s="19" t="str">
        <f t="shared" si="24"/>
        <v>M</v>
      </c>
      <c r="F10" s="23">
        <f t="shared" si="48"/>
        <v>44599</v>
      </c>
      <c r="G10" s="59" t="s">
        <v>36</v>
      </c>
      <c r="H10" s="24">
        <f t="shared" si="25"/>
        <v>6</v>
      </c>
      <c r="I10" s="19" t="str">
        <f t="shared" si="26"/>
        <v>M</v>
      </c>
      <c r="J10" s="23">
        <f t="shared" si="49"/>
        <v>44627</v>
      </c>
      <c r="K10" s="57" t="s">
        <v>39</v>
      </c>
      <c r="L10" s="24">
        <f t="shared" si="27"/>
        <v>10</v>
      </c>
      <c r="M10" s="19" t="str">
        <f t="shared" si="28"/>
        <v>T</v>
      </c>
      <c r="N10" s="23">
        <f t="shared" si="50"/>
        <v>44658</v>
      </c>
      <c r="O10" s="49" t="str">
        <f t="shared" si="14"/>
        <v xml:space="preserve"> </v>
      </c>
      <c r="P10" s="24" t="str">
        <f t="shared" si="29"/>
        <v/>
      </c>
      <c r="Q10" s="19" t="str">
        <f t="shared" si="30"/>
        <v>L</v>
      </c>
      <c r="R10" s="23">
        <f t="shared" si="51"/>
        <v>44688</v>
      </c>
      <c r="S10" s="21" t="str">
        <f t="shared" si="15"/>
        <v xml:space="preserve"> </v>
      </c>
      <c r="T10" s="24" t="str">
        <f t="shared" si="31"/>
        <v/>
      </c>
      <c r="U10" s="19" t="str">
        <f t="shared" si="32"/>
        <v>T</v>
      </c>
      <c r="V10" s="23">
        <f t="shared" si="52"/>
        <v>44719</v>
      </c>
      <c r="W10" s="57"/>
      <c r="X10" s="24" t="str">
        <f t="shared" si="33"/>
        <v/>
      </c>
      <c r="Y10" s="19" t="str">
        <f t="shared" si="34"/>
        <v>T</v>
      </c>
      <c r="Z10" s="23">
        <f t="shared" si="53"/>
        <v>44749</v>
      </c>
      <c r="AA10" s="21" t="str">
        <f t="shared" si="35"/>
        <v xml:space="preserve"> </v>
      </c>
      <c r="AB10" s="24" t="str">
        <f t="shared" si="36"/>
        <v/>
      </c>
      <c r="AC10" s="19" t="str">
        <f t="shared" si="37"/>
        <v>S</v>
      </c>
      <c r="AD10" s="23">
        <f t="shared" si="54"/>
        <v>44780</v>
      </c>
      <c r="AE10" s="21" t="str">
        <f t="shared" si="17"/>
        <v xml:space="preserve"> </v>
      </c>
      <c r="AF10" s="24" t="str">
        <f t="shared" si="38"/>
        <v/>
      </c>
      <c r="AG10" s="19" t="str">
        <f t="shared" si="39"/>
        <v>O</v>
      </c>
      <c r="AH10" s="23">
        <f t="shared" si="55"/>
        <v>44811</v>
      </c>
      <c r="AI10" s="21" t="str">
        <f t="shared" si="18"/>
        <v xml:space="preserve"> </v>
      </c>
      <c r="AJ10" s="24" t="str">
        <f t="shared" si="40"/>
        <v/>
      </c>
      <c r="AK10" s="19" t="str">
        <f t="shared" si="41"/>
        <v>F</v>
      </c>
      <c r="AL10" s="23">
        <f t="shared" si="56"/>
        <v>44841</v>
      </c>
      <c r="AM10" s="53" t="str">
        <f t="shared" si="19"/>
        <v xml:space="preserve"> </v>
      </c>
      <c r="AN10" s="24" t="str">
        <f t="shared" si="42"/>
        <v/>
      </c>
      <c r="AO10" s="19" t="str">
        <f t="shared" si="43"/>
        <v>M</v>
      </c>
      <c r="AP10" s="23">
        <f t="shared" si="57"/>
        <v>44872</v>
      </c>
      <c r="AQ10" s="49" t="s">
        <v>52</v>
      </c>
      <c r="AR10" s="24">
        <f t="shared" si="44"/>
        <v>45</v>
      </c>
      <c r="AS10" s="19" t="str">
        <f t="shared" si="45"/>
        <v>O</v>
      </c>
      <c r="AT10" s="23">
        <f t="shared" si="58"/>
        <v>44902</v>
      </c>
      <c r="AU10" s="49" t="str">
        <f t="shared" si="21"/>
        <v xml:space="preserve"> </v>
      </c>
      <c r="AV10" s="24" t="str">
        <f t="shared" si="46"/>
        <v/>
      </c>
    </row>
    <row r="11" spans="1:48" ht="18.899999999999999" customHeight="1" x14ac:dyDescent="0.3">
      <c r="A11" s="19" t="str">
        <f t="shared" si="22"/>
        <v>L</v>
      </c>
      <c r="B11" s="23">
        <f t="shared" si="47"/>
        <v>44569</v>
      </c>
      <c r="C11" s="21" t="str">
        <f t="shared" si="11"/>
        <v xml:space="preserve"> </v>
      </c>
      <c r="D11" s="24" t="str">
        <f t="shared" si="23"/>
        <v/>
      </c>
      <c r="E11" s="19" t="str">
        <f t="shared" si="24"/>
        <v>T</v>
      </c>
      <c r="F11" s="23">
        <f t="shared" si="48"/>
        <v>44600</v>
      </c>
      <c r="G11" s="57" t="str">
        <f t="shared" si="12"/>
        <v xml:space="preserve"> </v>
      </c>
      <c r="H11" s="24" t="str">
        <f t="shared" si="25"/>
        <v/>
      </c>
      <c r="I11" s="19" t="str">
        <f t="shared" si="26"/>
        <v>T</v>
      </c>
      <c r="J11" s="23">
        <f t="shared" si="49"/>
        <v>44628</v>
      </c>
      <c r="K11" s="57" t="str">
        <f t="shared" si="13"/>
        <v xml:space="preserve"> </v>
      </c>
      <c r="L11" s="24" t="str">
        <f t="shared" si="27"/>
        <v/>
      </c>
      <c r="M11" s="19" t="str">
        <f t="shared" si="28"/>
        <v>F</v>
      </c>
      <c r="N11" s="23">
        <f t="shared" si="50"/>
        <v>44659</v>
      </c>
      <c r="O11" s="49" t="str">
        <f t="shared" si="14"/>
        <v xml:space="preserve"> </v>
      </c>
      <c r="P11" s="24" t="str">
        <f t="shared" si="29"/>
        <v/>
      </c>
      <c r="Q11" s="19" t="str">
        <f t="shared" si="30"/>
        <v>S</v>
      </c>
      <c r="R11" s="23">
        <f t="shared" si="51"/>
        <v>44689</v>
      </c>
      <c r="S11" s="21" t="str">
        <f t="shared" si="15"/>
        <v xml:space="preserve"> </v>
      </c>
      <c r="T11" s="24" t="str">
        <f t="shared" si="31"/>
        <v/>
      </c>
      <c r="U11" s="19" t="str">
        <f t="shared" si="32"/>
        <v>O</v>
      </c>
      <c r="V11" s="23">
        <f t="shared" si="52"/>
        <v>44720</v>
      </c>
      <c r="W11" s="57" t="str">
        <f t="shared" si="16"/>
        <v xml:space="preserve"> </v>
      </c>
      <c r="X11" s="24" t="str">
        <f t="shared" si="33"/>
        <v/>
      </c>
      <c r="Y11" s="19" t="str">
        <f t="shared" si="34"/>
        <v>F</v>
      </c>
      <c r="Z11" s="23">
        <f t="shared" si="53"/>
        <v>44750</v>
      </c>
      <c r="AA11" s="21" t="str">
        <f t="shared" si="35"/>
        <v xml:space="preserve"> </v>
      </c>
      <c r="AB11" s="24" t="str">
        <f t="shared" si="36"/>
        <v/>
      </c>
      <c r="AC11" s="19" t="str">
        <f t="shared" si="37"/>
        <v>M</v>
      </c>
      <c r="AD11" s="23">
        <f t="shared" si="54"/>
        <v>44781</v>
      </c>
      <c r="AE11" s="21" t="str">
        <f t="shared" si="17"/>
        <v xml:space="preserve"> </v>
      </c>
      <c r="AF11" s="24">
        <f t="shared" si="38"/>
        <v>32</v>
      </c>
      <c r="AG11" s="19" t="str">
        <f t="shared" si="39"/>
        <v>T</v>
      </c>
      <c r="AH11" s="23">
        <f t="shared" si="55"/>
        <v>44812</v>
      </c>
      <c r="AI11" s="21" t="str">
        <f t="shared" si="18"/>
        <v xml:space="preserve"> </v>
      </c>
      <c r="AJ11" s="24" t="str">
        <f t="shared" si="40"/>
        <v/>
      </c>
      <c r="AK11" s="19" t="str">
        <f t="shared" si="41"/>
        <v>L</v>
      </c>
      <c r="AL11" s="23">
        <f t="shared" si="56"/>
        <v>44842</v>
      </c>
      <c r="AM11" s="21" t="str">
        <f t="shared" si="19"/>
        <v xml:space="preserve"> </v>
      </c>
      <c r="AN11" s="24" t="str">
        <f t="shared" si="42"/>
        <v/>
      </c>
      <c r="AO11" s="19" t="str">
        <f t="shared" si="43"/>
        <v>T</v>
      </c>
      <c r="AP11" s="23">
        <f t="shared" si="57"/>
        <v>44873</v>
      </c>
      <c r="AQ11" s="49" t="str">
        <f t="shared" si="20"/>
        <v xml:space="preserve"> </v>
      </c>
      <c r="AR11" s="24" t="str">
        <f t="shared" si="44"/>
        <v/>
      </c>
      <c r="AS11" s="19" t="str">
        <f t="shared" si="45"/>
        <v>T</v>
      </c>
      <c r="AT11" s="23">
        <f t="shared" si="58"/>
        <v>44903</v>
      </c>
      <c r="AU11" s="49" t="str">
        <f t="shared" si="21"/>
        <v xml:space="preserve"> </v>
      </c>
      <c r="AV11" s="24" t="str">
        <f t="shared" si="46"/>
        <v/>
      </c>
    </row>
    <row r="12" spans="1:48" ht="18.899999999999999" customHeight="1" x14ac:dyDescent="0.3">
      <c r="A12" s="19" t="str">
        <f t="shared" si="22"/>
        <v>S</v>
      </c>
      <c r="B12" s="23">
        <f t="shared" si="47"/>
        <v>44570</v>
      </c>
      <c r="C12" s="21" t="str">
        <f t="shared" si="11"/>
        <v xml:space="preserve"> </v>
      </c>
      <c r="D12" s="24" t="str">
        <f t="shared" si="23"/>
        <v/>
      </c>
      <c r="E12" s="19" t="str">
        <f t="shared" si="24"/>
        <v>O</v>
      </c>
      <c r="F12" s="23">
        <f t="shared" si="48"/>
        <v>44601</v>
      </c>
      <c r="G12" s="57" t="str">
        <f t="shared" si="12"/>
        <v xml:space="preserve"> </v>
      </c>
      <c r="H12" s="24" t="str">
        <f t="shared" si="25"/>
        <v/>
      </c>
      <c r="I12" s="19" t="str">
        <f t="shared" si="26"/>
        <v>O</v>
      </c>
      <c r="J12" s="23">
        <f t="shared" si="49"/>
        <v>44629</v>
      </c>
      <c r="K12" s="57" t="str">
        <f t="shared" si="13"/>
        <v xml:space="preserve"> </v>
      </c>
      <c r="L12" s="24" t="str">
        <f t="shared" si="27"/>
        <v/>
      </c>
      <c r="M12" s="19" t="str">
        <f t="shared" si="28"/>
        <v>L</v>
      </c>
      <c r="N12" s="23">
        <f t="shared" si="50"/>
        <v>44660</v>
      </c>
      <c r="O12" s="21" t="str">
        <f t="shared" si="14"/>
        <v xml:space="preserve"> </v>
      </c>
      <c r="P12" s="24" t="str">
        <f t="shared" si="29"/>
        <v/>
      </c>
      <c r="Q12" s="19" t="str">
        <f t="shared" si="30"/>
        <v>M</v>
      </c>
      <c r="R12" s="23">
        <f t="shared" si="51"/>
        <v>44690</v>
      </c>
      <c r="S12" s="49" t="str">
        <f t="shared" si="15"/>
        <v xml:space="preserve"> </v>
      </c>
      <c r="T12" s="24">
        <f t="shared" si="31"/>
        <v>19</v>
      </c>
      <c r="U12" s="19" t="str">
        <f t="shared" si="32"/>
        <v>T</v>
      </c>
      <c r="V12" s="23">
        <f t="shared" si="52"/>
        <v>44721</v>
      </c>
      <c r="W12" s="57" t="str">
        <f t="shared" si="16"/>
        <v xml:space="preserve"> </v>
      </c>
      <c r="X12" s="24" t="str">
        <f t="shared" si="33"/>
        <v/>
      </c>
      <c r="Y12" s="19" t="str">
        <f t="shared" si="34"/>
        <v>L</v>
      </c>
      <c r="Z12" s="23">
        <f t="shared" si="53"/>
        <v>44751</v>
      </c>
      <c r="AA12" s="21" t="str">
        <f t="shared" si="35"/>
        <v xml:space="preserve"> </v>
      </c>
      <c r="AB12" s="24" t="str">
        <f t="shared" si="36"/>
        <v/>
      </c>
      <c r="AC12" s="19" t="str">
        <f t="shared" si="37"/>
        <v>T</v>
      </c>
      <c r="AD12" s="23">
        <f t="shared" si="54"/>
        <v>44782</v>
      </c>
      <c r="AE12" s="21" t="str">
        <f t="shared" si="17"/>
        <v xml:space="preserve"> </v>
      </c>
      <c r="AF12" s="24" t="str">
        <f t="shared" si="38"/>
        <v/>
      </c>
      <c r="AG12" s="19" t="str">
        <f t="shared" si="39"/>
        <v>F</v>
      </c>
      <c r="AH12" s="23">
        <f t="shared" si="55"/>
        <v>44813</v>
      </c>
      <c r="AI12" s="21" t="str">
        <f t="shared" si="18"/>
        <v xml:space="preserve"> </v>
      </c>
      <c r="AJ12" s="24" t="str">
        <f t="shared" si="40"/>
        <v/>
      </c>
      <c r="AK12" s="19" t="str">
        <f t="shared" si="41"/>
        <v>S</v>
      </c>
      <c r="AL12" s="23">
        <f t="shared" si="56"/>
        <v>44843</v>
      </c>
      <c r="AM12" s="21" t="str">
        <f t="shared" si="19"/>
        <v xml:space="preserve"> </v>
      </c>
      <c r="AN12" s="24" t="str">
        <f t="shared" si="42"/>
        <v/>
      </c>
      <c r="AO12" s="19" t="str">
        <f t="shared" si="43"/>
        <v>O</v>
      </c>
      <c r="AP12" s="23">
        <f t="shared" si="57"/>
        <v>44874</v>
      </c>
      <c r="AQ12" s="49" t="str">
        <f t="shared" si="20"/>
        <v xml:space="preserve"> </v>
      </c>
      <c r="AR12" s="24" t="str">
        <f t="shared" si="44"/>
        <v/>
      </c>
      <c r="AS12" s="19" t="str">
        <f t="shared" si="45"/>
        <v>F</v>
      </c>
      <c r="AT12" s="23">
        <f t="shared" si="58"/>
        <v>44904</v>
      </c>
      <c r="AU12" s="49" t="str">
        <f t="shared" si="21"/>
        <v xml:space="preserve"> </v>
      </c>
      <c r="AV12" s="24" t="str">
        <f t="shared" si="46"/>
        <v/>
      </c>
    </row>
    <row r="13" spans="1:48" ht="18.899999999999999" customHeight="1" x14ac:dyDescent="0.3">
      <c r="A13" s="19" t="str">
        <f t="shared" si="22"/>
        <v>M</v>
      </c>
      <c r="B13" s="23">
        <f t="shared" si="47"/>
        <v>44571</v>
      </c>
      <c r="C13" s="49" t="s">
        <v>34</v>
      </c>
      <c r="D13" s="51">
        <f t="shared" si="23"/>
        <v>2</v>
      </c>
      <c r="E13" s="19" t="str">
        <f t="shared" si="24"/>
        <v>T</v>
      </c>
      <c r="F13" s="23">
        <f t="shared" si="48"/>
        <v>44602</v>
      </c>
      <c r="G13" s="57" t="str">
        <f t="shared" si="12"/>
        <v xml:space="preserve"> </v>
      </c>
      <c r="H13" s="24" t="str">
        <f t="shared" si="25"/>
        <v/>
      </c>
      <c r="I13" s="19" t="str">
        <f t="shared" si="26"/>
        <v>T</v>
      </c>
      <c r="J13" s="23">
        <f t="shared" si="49"/>
        <v>44630</v>
      </c>
      <c r="K13" s="57" t="str">
        <f t="shared" si="13"/>
        <v xml:space="preserve"> </v>
      </c>
      <c r="L13" s="24" t="str">
        <f t="shared" si="27"/>
        <v/>
      </c>
      <c r="M13" s="19" t="str">
        <f t="shared" si="28"/>
        <v>S</v>
      </c>
      <c r="N13" s="23">
        <f t="shared" si="50"/>
        <v>44661</v>
      </c>
      <c r="O13" s="21" t="str">
        <f t="shared" si="14"/>
        <v xml:space="preserve">Palmesøndag </v>
      </c>
      <c r="P13" s="24" t="str">
        <f t="shared" si="29"/>
        <v/>
      </c>
      <c r="Q13" s="19" t="str">
        <f t="shared" si="30"/>
        <v>T</v>
      </c>
      <c r="R13" s="23">
        <f t="shared" si="51"/>
        <v>44691</v>
      </c>
      <c r="S13" s="49" t="str">
        <f t="shared" si="15"/>
        <v xml:space="preserve"> </v>
      </c>
      <c r="T13" s="24" t="str">
        <f t="shared" si="31"/>
        <v/>
      </c>
      <c r="U13" s="19" t="str">
        <f t="shared" si="32"/>
        <v>F</v>
      </c>
      <c r="V13" s="23">
        <f t="shared" si="52"/>
        <v>44722</v>
      </c>
      <c r="W13" s="57" t="str">
        <f t="shared" si="16"/>
        <v xml:space="preserve"> </v>
      </c>
      <c r="X13" s="24" t="str">
        <f t="shared" si="33"/>
        <v/>
      </c>
      <c r="Y13" s="19" t="str">
        <f t="shared" si="34"/>
        <v>S</v>
      </c>
      <c r="Z13" s="23">
        <f t="shared" si="53"/>
        <v>44752</v>
      </c>
      <c r="AA13" s="21" t="str">
        <f t="shared" si="35"/>
        <v xml:space="preserve"> </v>
      </c>
      <c r="AB13" s="24" t="str">
        <f t="shared" si="36"/>
        <v/>
      </c>
      <c r="AC13" s="19" t="str">
        <f t="shared" si="37"/>
        <v>O</v>
      </c>
      <c r="AD13" s="23">
        <f t="shared" si="54"/>
        <v>44783</v>
      </c>
      <c r="AE13" s="57" t="s">
        <v>48</v>
      </c>
      <c r="AF13" s="24" t="str">
        <f t="shared" si="38"/>
        <v/>
      </c>
      <c r="AG13" s="19" t="str">
        <f t="shared" si="39"/>
        <v>L</v>
      </c>
      <c r="AH13" s="23">
        <f t="shared" si="55"/>
        <v>44814</v>
      </c>
      <c r="AI13" s="21" t="str">
        <f t="shared" si="18"/>
        <v xml:space="preserve"> </v>
      </c>
      <c r="AJ13" s="24" t="str">
        <f t="shared" si="40"/>
        <v/>
      </c>
      <c r="AK13" s="19" t="str">
        <f t="shared" si="41"/>
        <v>M</v>
      </c>
      <c r="AL13" s="23">
        <f t="shared" si="56"/>
        <v>44844</v>
      </c>
      <c r="AM13" s="55" t="s">
        <v>57</v>
      </c>
      <c r="AN13" s="24">
        <f t="shared" si="42"/>
        <v>41</v>
      </c>
      <c r="AO13" s="19" t="str">
        <f t="shared" si="43"/>
        <v>T</v>
      </c>
      <c r="AP13" s="23">
        <f t="shared" si="57"/>
        <v>44875</v>
      </c>
      <c r="AQ13" s="49" t="str">
        <f t="shared" si="20"/>
        <v xml:space="preserve"> </v>
      </c>
      <c r="AR13" s="24" t="str">
        <f t="shared" si="44"/>
        <v/>
      </c>
      <c r="AS13" s="19" t="str">
        <f t="shared" si="45"/>
        <v>L</v>
      </c>
      <c r="AT13" s="23">
        <f t="shared" si="58"/>
        <v>44905</v>
      </c>
      <c r="AU13" s="21" t="str">
        <f t="shared" si="21"/>
        <v xml:space="preserve"> </v>
      </c>
      <c r="AV13" s="24" t="str">
        <f t="shared" si="46"/>
        <v/>
      </c>
    </row>
    <row r="14" spans="1:48" ht="18.899999999999999" customHeight="1" x14ac:dyDescent="0.3">
      <c r="A14" s="19" t="str">
        <f t="shared" si="22"/>
        <v>T</v>
      </c>
      <c r="B14" s="23">
        <f t="shared" si="47"/>
        <v>44572</v>
      </c>
      <c r="C14" s="49" t="str">
        <f t="shared" si="11"/>
        <v xml:space="preserve"> </v>
      </c>
      <c r="D14" s="51" t="str">
        <f t="shared" si="23"/>
        <v/>
      </c>
      <c r="E14" s="19" t="str">
        <f t="shared" si="24"/>
        <v>F</v>
      </c>
      <c r="F14" s="23">
        <f t="shared" si="48"/>
        <v>44603</v>
      </c>
      <c r="G14" s="57" t="str">
        <f t="shared" si="12"/>
        <v xml:space="preserve"> </v>
      </c>
      <c r="H14" s="24" t="str">
        <f t="shared" si="25"/>
        <v/>
      </c>
      <c r="I14" s="19" t="str">
        <f t="shared" si="26"/>
        <v>F</v>
      </c>
      <c r="J14" s="23">
        <f t="shared" si="49"/>
        <v>44631</v>
      </c>
      <c r="K14" s="57" t="str">
        <f t="shared" si="13"/>
        <v xml:space="preserve"> </v>
      </c>
      <c r="L14" s="24" t="str">
        <f t="shared" si="27"/>
        <v/>
      </c>
      <c r="M14" s="19" t="str">
        <f t="shared" si="28"/>
        <v>M</v>
      </c>
      <c r="N14" s="23">
        <f t="shared" si="50"/>
        <v>44662</v>
      </c>
      <c r="O14" s="21" t="str">
        <f t="shared" si="14"/>
        <v xml:space="preserve"> </v>
      </c>
      <c r="P14" s="24">
        <f t="shared" si="29"/>
        <v>15</v>
      </c>
      <c r="Q14" s="19" t="str">
        <f t="shared" si="30"/>
        <v>O</v>
      </c>
      <c r="R14" s="23">
        <f t="shared" si="51"/>
        <v>44692</v>
      </c>
      <c r="S14" s="49" t="str">
        <f t="shared" si="15"/>
        <v xml:space="preserve"> </v>
      </c>
      <c r="T14" s="24" t="str">
        <f t="shared" si="31"/>
        <v/>
      </c>
      <c r="U14" s="19" t="str">
        <f t="shared" si="32"/>
        <v>L</v>
      </c>
      <c r="V14" s="23">
        <f t="shared" si="52"/>
        <v>44723</v>
      </c>
      <c r="W14" s="21" t="str">
        <f t="shared" si="16"/>
        <v xml:space="preserve"> </v>
      </c>
      <c r="X14" s="24" t="str">
        <f t="shared" si="33"/>
        <v/>
      </c>
      <c r="Y14" s="19" t="str">
        <f t="shared" si="34"/>
        <v>M</v>
      </c>
      <c r="Z14" s="23">
        <f t="shared" si="53"/>
        <v>44753</v>
      </c>
      <c r="AA14" s="21" t="str">
        <f t="shared" si="35"/>
        <v xml:space="preserve"> </v>
      </c>
      <c r="AB14" s="24">
        <f t="shared" si="36"/>
        <v>28</v>
      </c>
      <c r="AC14" s="19" t="str">
        <f t="shared" si="37"/>
        <v>T</v>
      </c>
      <c r="AD14" s="23">
        <f t="shared" si="54"/>
        <v>44784</v>
      </c>
      <c r="AE14" s="57" t="str">
        <f t="shared" si="17"/>
        <v xml:space="preserve"> </v>
      </c>
      <c r="AF14" s="24" t="str">
        <f t="shared" si="38"/>
        <v/>
      </c>
      <c r="AG14" s="19" t="str">
        <f t="shared" si="39"/>
        <v>S</v>
      </c>
      <c r="AH14" s="23">
        <f t="shared" si="55"/>
        <v>44815</v>
      </c>
      <c r="AI14" s="21" t="str">
        <f t="shared" si="18"/>
        <v xml:space="preserve"> </v>
      </c>
      <c r="AJ14" s="24" t="str">
        <f t="shared" si="40"/>
        <v/>
      </c>
      <c r="AK14" s="19" t="str">
        <f t="shared" si="41"/>
        <v>T</v>
      </c>
      <c r="AL14" s="23">
        <f t="shared" si="56"/>
        <v>44845</v>
      </c>
      <c r="AM14" s="21" t="str">
        <f t="shared" si="19"/>
        <v xml:space="preserve"> </v>
      </c>
      <c r="AN14" s="24" t="str">
        <f t="shared" si="42"/>
        <v/>
      </c>
      <c r="AO14" s="19" t="str">
        <f t="shared" si="43"/>
        <v>F</v>
      </c>
      <c r="AP14" s="23">
        <f t="shared" si="57"/>
        <v>44876</v>
      </c>
      <c r="AQ14" s="49" t="str">
        <f t="shared" si="20"/>
        <v xml:space="preserve"> </v>
      </c>
      <c r="AR14" s="24" t="str">
        <f t="shared" si="44"/>
        <v/>
      </c>
      <c r="AS14" s="19" t="str">
        <f t="shared" si="45"/>
        <v>S</v>
      </c>
      <c r="AT14" s="23">
        <f t="shared" si="58"/>
        <v>44906</v>
      </c>
      <c r="AU14" s="21" t="str">
        <f t="shared" si="21"/>
        <v xml:space="preserve"> </v>
      </c>
      <c r="AV14" s="24" t="str">
        <f t="shared" si="46"/>
        <v/>
      </c>
    </row>
    <row r="15" spans="1:48" ht="18.899999999999999" customHeight="1" x14ac:dyDescent="0.3">
      <c r="A15" s="19" t="str">
        <f t="shared" si="22"/>
        <v>O</v>
      </c>
      <c r="B15" s="23">
        <f t="shared" si="47"/>
        <v>44573</v>
      </c>
      <c r="C15" s="49" t="str">
        <f t="shared" si="11"/>
        <v xml:space="preserve"> </v>
      </c>
      <c r="D15" s="51" t="str">
        <f t="shared" si="23"/>
        <v/>
      </c>
      <c r="E15" s="19" t="str">
        <f t="shared" si="24"/>
        <v>L</v>
      </c>
      <c r="F15" s="23">
        <f t="shared" si="48"/>
        <v>44604</v>
      </c>
      <c r="G15" s="21" t="str">
        <f t="shared" si="12"/>
        <v xml:space="preserve"> </v>
      </c>
      <c r="H15" s="24" t="str">
        <f t="shared" si="25"/>
        <v/>
      </c>
      <c r="I15" s="19" t="str">
        <f t="shared" si="26"/>
        <v>L</v>
      </c>
      <c r="J15" s="23">
        <f t="shared" si="49"/>
        <v>44632</v>
      </c>
      <c r="K15" s="21" t="str">
        <f t="shared" si="13"/>
        <v xml:space="preserve"> </v>
      </c>
      <c r="L15" s="24" t="str">
        <f t="shared" si="27"/>
        <v/>
      </c>
      <c r="M15" s="19" t="str">
        <f t="shared" si="28"/>
        <v>T</v>
      </c>
      <c r="N15" s="23">
        <f t="shared" si="50"/>
        <v>44663</v>
      </c>
      <c r="O15" s="21" t="str">
        <f t="shared" si="14"/>
        <v xml:space="preserve"> </v>
      </c>
      <c r="P15" s="24" t="str">
        <f t="shared" si="29"/>
        <v/>
      </c>
      <c r="Q15" s="19" t="str">
        <f t="shared" si="30"/>
        <v>T</v>
      </c>
      <c r="R15" s="23">
        <f t="shared" si="51"/>
        <v>44693</v>
      </c>
      <c r="S15" s="49" t="str">
        <f t="shared" si="15"/>
        <v xml:space="preserve"> </v>
      </c>
      <c r="T15" s="24" t="str">
        <f t="shared" si="31"/>
        <v/>
      </c>
      <c r="U15" s="19" t="str">
        <f t="shared" si="32"/>
        <v>S</v>
      </c>
      <c r="V15" s="23">
        <f t="shared" si="52"/>
        <v>44724</v>
      </c>
      <c r="W15" s="21" t="str">
        <f t="shared" si="16"/>
        <v xml:space="preserve"> </v>
      </c>
      <c r="X15" s="24" t="str">
        <f t="shared" si="33"/>
        <v/>
      </c>
      <c r="Y15" s="19" t="str">
        <f t="shared" si="34"/>
        <v>T</v>
      </c>
      <c r="Z15" s="23">
        <f t="shared" si="53"/>
        <v>44754</v>
      </c>
      <c r="AA15" s="21" t="str">
        <f t="shared" si="35"/>
        <v xml:space="preserve"> </v>
      </c>
      <c r="AB15" s="24" t="str">
        <f t="shared" si="36"/>
        <v/>
      </c>
      <c r="AC15" s="19" t="str">
        <f t="shared" si="37"/>
        <v>F</v>
      </c>
      <c r="AD15" s="23">
        <f t="shared" si="54"/>
        <v>44785</v>
      </c>
      <c r="AE15" s="57" t="str">
        <f t="shared" si="17"/>
        <v xml:space="preserve"> </v>
      </c>
      <c r="AF15" s="24" t="str">
        <f t="shared" si="38"/>
        <v/>
      </c>
      <c r="AG15" s="19" t="str">
        <f t="shared" si="39"/>
        <v>M</v>
      </c>
      <c r="AH15" s="23">
        <f t="shared" si="55"/>
        <v>44816</v>
      </c>
      <c r="AI15" s="57" t="s">
        <v>54</v>
      </c>
      <c r="AJ15" s="24">
        <f t="shared" si="40"/>
        <v>37</v>
      </c>
      <c r="AK15" s="19" t="str">
        <f t="shared" si="41"/>
        <v>O</v>
      </c>
      <c r="AL15" s="23">
        <f t="shared" si="56"/>
        <v>44846</v>
      </c>
      <c r="AM15" s="21" t="str">
        <f t="shared" si="19"/>
        <v xml:space="preserve"> </v>
      </c>
      <c r="AN15" s="24" t="str">
        <f t="shared" si="42"/>
        <v/>
      </c>
      <c r="AO15" s="19" t="str">
        <f t="shared" si="43"/>
        <v>L</v>
      </c>
      <c r="AP15" s="23">
        <f t="shared" si="57"/>
        <v>44877</v>
      </c>
      <c r="AQ15" s="21" t="str">
        <f t="shared" si="20"/>
        <v xml:space="preserve"> </v>
      </c>
      <c r="AR15" s="24" t="str">
        <f t="shared" si="44"/>
        <v/>
      </c>
      <c r="AS15" s="19" t="str">
        <f t="shared" si="45"/>
        <v>M</v>
      </c>
      <c r="AT15" s="23">
        <f t="shared" si="58"/>
        <v>44907</v>
      </c>
      <c r="AU15" s="56" t="s">
        <v>59</v>
      </c>
      <c r="AV15" s="24">
        <f t="shared" si="46"/>
        <v>50</v>
      </c>
    </row>
    <row r="16" spans="1:48" ht="18.899999999999999" customHeight="1" x14ac:dyDescent="0.3">
      <c r="A16" s="19" t="str">
        <f t="shared" si="22"/>
        <v>T</v>
      </c>
      <c r="B16" s="23">
        <f t="shared" si="47"/>
        <v>44574</v>
      </c>
      <c r="C16" s="49" t="str">
        <f t="shared" si="11"/>
        <v xml:space="preserve"> </v>
      </c>
      <c r="D16" s="51" t="str">
        <f t="shared" si="23"/>
        <v/>
      </c>
      <c r="E16" s="19" t="str">
        <f t="shared" si="24"/>
        <v>S</v>
      </c>
      <c r="F16" s="23">
        <f t="shared" si="48"/>
        <v>44605</v>
      </c>
      <c r="G16" s="21" t="str">
        <f t="shared" si="12"/>
        <v xml:space="preserve"> </v>
      </c>
      <c r="H16" s="24" t="str">
        <f t="shared" si="25"/>
        <v/>
      </c>
      <c r="I16" s="19" t="str">
        <f t="shared" si="26"/>
        <v>S</v>
      </c>
      <c r="J16" s="23">
        <f t="shared" si="49"/>
        <v>44633</v>
      </c>
      <c r="K16" s="21" t="str">
        <f t="shared" si="13"/>
        <v xml:space="preserve"> </v>
      </c>
      <c r="L16" s="24" t="str">
        <f t="shared" si="27"/>
        <v/>
      </c>
      <c r="M16" s="19" t="str">
        <f t="shared" si="28"/>
        <v>O</v>
      </c>
      <c r="N16" s="23">
        <f t="shared" si="50"/>
        <v>44664</v>
      </c>
      <c r="O16" s="21" t="str">
        <f t="shared" si="14"/>
        <v xml:space="preserve"> </v>
      </c>
      <c r="P16" s="24" t="str">
        <f t="shared" si="29"/>
        <v/>
      </c>
      <c r="Q16" s="19" t="str">
        <f t="shared" si="30"/>
        <v>F</v>
      </c>
      <c r="R16" s="23">
        <f t="shared" si="51"/>
        <v>44694</v>
      </c>
      <c r="S16" s="21" t="str">
        <f t="shared" si="15"/>
        <v xml:space="preserve">Store bededag </v>
      </c>
      <c r="T16" s="24" t="str">
        <f t="shared" si="31"/>
        <v/>
      </c>
      <c r="U16" s="19" t="str">
        <f t="shared" si="32"/>
        <v>M</v>
      </c>
      <c r="V16" s="23">
        <f t="shared" si="52"/>
        <v>44725</v>
      </c>
      <c r="W16" s="57" t="str">
        <f t="shared" si="16"/>
        <v xml:space="preserve"> </v>
      </c>
      <c r="X16" s="24">
        <f t="shared" si="33"/>
        <v>24</v>
      </c>
      <c r="Y16" s="19" t="str">
        <f t="shared" si="34"/>
        <v>O</v>
      </c>
      <c r="Z16" s="23">
        <f t="shared" si="53"/>
        <v>44755</v>
      </c>
      <c r="AA16" s="21" t="str">
        <f t="shared" si="35"/>
        <v xml:space="preserve"> </v>
      </c>
      <c r="AB16" s="24" t="str">
        <f t="shared" si="36"/>
        <v/>
      </c>
      <c r="AC16" s="19" t="str">
        <f t="shared" si="37"/>
        <v>L</v>
      </c>
      <c r="AD16" s="23">
        <f t="shared" si="54"/>
        <v>44786</v>
      </c>
      <c r="AE16" s="21" t="str">
        <f t="shared" si="17"/>
        <v xml:space="preserve"> </v>
      </c>
      <c r="AF16" s="24" t="str">
        <f t="shared" si="38"/>
        <v/>
      </c>
      <c r="AG16" s="19" t="str">
        <f t="shared" si="39"/>
        <v>T</v>
      </c>
      <c r="AH16" s="23">
        <f t="shared" si="55"/>
        <v>44817</v>
      </c>
      <c r="AI16" s="57" t="str">
        <f t="shared" si="18"/>
        <v xml:space="preserve"> </v>
      </c>
      <c r="AJ16" s="24" t="str">
        <f t="shared" si="40"/>
        <v/>
      </c>
      <c r="AK16" s="19" t="str">
        <f t="shared" si="41"/>
        <v>T</v>
      </c>
      <c r="AL16" s="23">
        <f t="shared" si="56"/>
        <v>44847</v>
      </c>
      <c r="AM16" s="21" t="str">
        <f t="shared" si="19"/>
        <v xml:space="preserve"> </v>
      </c>
      <c r="AN16" s="24" t="str">
        <f t="shared" si="42"/>
        <v/>
      </c>
      <c r="AO16" s="19" t="str">
        <f t="shared" si="43"/>
        <v>S</v>
      </c>
      <c r="AP16" s="23">
        <f t="shared" si="57"/>
        <v>44878</v>
      </c>
      <c r="AQ16" s="21" t="str">
        <f t="shared" si="20"/>
        <v xml:space="preserve"> </v>
      </c>
      <c r="AR16" s="24" t="str">
        <f t="shared" si="44"/>
        <v/>
      </c>
      <c r="AS16" s="19" t="str">
        <f t="shared" si="45"/>
        <v>T</v>
      </c>
      <c r="AT16" s="23">
        <f t="shared" si="58"/>
        <v>44908</v>
      </c>
      <c r="AU16" s="49" t="str">
        <f t="shared" si="21"/>
        <v xml:space="preserve"> </v>
      </c>
      <c r="AV16" s="24" t="str">
        <f t="shared" si="46"/>
        <v/>
      </c>
    </row>
    <row r="17" spans="1:48" ht="18.899999999999999" customHeight="1" x14ac:dyDescent="0.3">
      <c r="A17" s="19" t="str">
        <f t="shared" si="22"/>
        <v>F</v>
      </c>
      <c r="B17" s="23">
        <f t="shared" si="47"/>
        <v>44575</v>
      </c>
      <c r="C17" s="49" t="str">
        <f t="shared" si="11"/>
        <v xml:space="preserve"> </v>
      </c>
      <c r="D17" s="51" t="str">
        <f t="shared" si="23"/>
        <v/>
      </c>
      <c r="E17" s="19" t="str">
        <f t="shared" si="24"/>
        <v>M</v>
      </c>
      <c r="F17" s="23">
        <f t="shared" si="48"/>
        <v>44606</v>
      </c>
      <c r="G17" s="52" t="str">
        <f t="shared" si="12"/>
        <v xml:space="preserve"> </v>
      </c>
      <c r="H17" s="24">
        <f t="shared" si="25"/>
        <v>7</v>
      </c>
      <c r="I17" s="19" t="str">
        <f t="shared" si="26"/>
        <v>M</v>
      </c>
      <c r="J17" s="23">
        <f t="shared" si="49"/>
        <v>44634</v>
      </c>
      <c r="K17" s="59" t="s">
        <v>40</v>
      </c>
      <c r="L17" s="24">
        <f t="shared" si="27"/>
        <v>11</v>
      </c>
      <c r="M17" s="19" t="str">
        <f t="shared" si="28"/>
        <v>T</v>
      </c>
      <c r="N17" s="23">
        <f t="shared" si="50"/>
        <v>44665</v>
      </c>
      <c r="O17" s="21" t="str">
        <f t="shared" si="14"/>
        <v xml:space="preserve">Skærtorsdag </v>
      </c>
      <c r="P17" s="24" t="str">
        <f t="shared" si="29"/>
        <v/>
      </c>
      <c r="Q17" s="19" t="str">
        <f t="shared" si="30"/>
        <v>L</v>
      </c>
      <c r="R17" s="23">
        <f t="shared" si="51"/>
        <v>44695</v>
      </c>
      <c r="S17" s="21" t="str">
        <f t="shared" si="15"/>
        <v xml:space="preserve"> </v>
      </c>
      <c r="T17" s="24" t="str">
        <f t="shared" si="31"/>
        <v/>
      </c>
      <c r="U17" s="19" t="str">
        <f t="shared" si="32"/>
        <v>T</v>
      </c>
      <c r="V17" s="23">
        <f t="shared" si="52"/>
        <v>44726</v>
      </c>
      <c r="W17" s="60" t="str">
        <f t="shared" si="16"/>
        <v xml:space="preserve"> </v>
      </c>
      <c r="X17" s="24" t="str">
        <f t="shared" si="33"/>
        <v/>
      </c>
      <c r="Y17" s="19" t="str">
        <f t="shared" si="34"/>
        <v>T</v>
      </c>
      <c r="Z17" s="23">
        <f t="shared" si="53"/>
        <v>44756</v>
      </c>
      <c r="AA17" s="21" t="str">
        <f t="shared" si="35"/>
        <v xml:space="preserve"> </v>
      </c>
      <c r="AB17" s="24" t="str">
        <f t="shared" si="36"/>
        <v/>
      </c>
      <c r="AC17" s="19" t="str">
        <f t="shared" si="37"/>
        <v>S</v>
      </c>
      <c r="AD17" s="23">
        <f t="shared" si="54"/>
        <v>44787</v>
      </c>
      <c r="AE17" s="21" t="str">
        <f t="shared" si="17"/>
        <v xml:space="preserve"> </v>
      </c>
      <c r="AF17" s="24" t="str">
        <f t="shared" si="38"/>
        <v/>
      </c>
      <c r="AG17" s="19" t="str">
        <f t="shared" si="39"/>
        <v>O</v>
      </c>
      <c r="AH17" s="23">
        <f t="shared" si="55"/>
        <v>44818</v>
      </c>
      <c r="AI17" s="57" t="str">
        <f t="shared" si="18"/>
        <v xml:space="preserve"> </v>
      </c>
      <c r="AJ17" s="24" t="str">
        <f t="shared" si="40"/>
        <v/>
      </c>
      <c r="AK17" s="19" t="str">
        <f t="shared" si="41"/>
        <v>F</v>
      </c>
      <c r="AL17" s="23">
        <f t="shared" si="56"/>
        <v>44848</v>
      </c>
      <c r="AM17" s="21" t="str">
        <f t="shared" si="19"/>
        <v xml:space="preserve"> </v>
      </c>
      <c r="AN17" s="24" t="str">
        <f t="shared" si="42"/>
        <v/>
      </c>
      <c r="AO17" s="19" t="str">
        <f t="shared" si="43"/>
        <v>M</v>
      </c>
      <c r="AP17" s="23">
        <f t="shared" si="57"/>
        <v>44879</v>
      </c>
      <c r="AQ17" s="49" t="str">
        <f t="shared" si="20"/>
        <v xml:space="preserve"> </v>
      </c>
      <c r="AR17" s="24">
        <f t="shared" si="44"/>
        <v>46</v>
      </c>
      <c r="AS17" s="19" t="str">
        <f t="shared" si="45"/>
        <v>O</v>
      </c>
      <c r="AT17" s="23">
        <f t="shared" si="58"/>
        <v>44909</v>
      </c>
      <c r="AU17" s="49" t="str">
        <f t="shared" si="21"/>
        <v xml:space="preserve"> </v>
      </c>
      <c r="AV17" s="24" t="str">
        <f t="shared" si="46"/>
        <v/>
      </c>
    </row>
    <row r="18" spans="1:48" ht="18.899999999999999" customHeight="1" x14ac:dyDescent="0.3">
      <c r="A18" s="19" t="str">
        <f t="shared" si="22"/>
        <v>L</v>
      </c>
      <c r="B18" s="23">
        <f t="shared" si="47"/>
        <v>44576</v>
      </c>
      <c r="C18" s="21" t="str">
        <f t="shared" si="11"/>
        <v xml:space="preserve"> </v>
      </c>
      <c r="D18" s="24" t="str">
        <f t="shared" si="23"/>
        <v/>
      </c>
      <c r="E18" s="19" t="str">
        <f t="shared" si="24"/>
        <v>T</v>
      </c>
      <c r="F18" s="23">
        <f t="shared" si="48"/>
        <v>44607</v>
      </c>
      <c r="G18" s="52" t="str">
        <f t="shared" si="12"/>
        <v xml:space="preserve"> </v>
      </c>
      <c r="H18" s="24" t="str">
        <f t="shared" si="25"/>
        <v/>
      </c>
      <c r="I18" s="19" t="str">
        <f t="shared" si="26"/>
        <v>T</v>
      </c>
      <c r="J18" s="23">
        <f t="shared" si="49"/>
        <v>44635</v>
      </c>
      <c r="K18" s="57" t="str">
        <f t="shared" si="13"/>
        <v xml:space="preserve"> </v>
      </c>
      <c r="L18" s="24" t="str">
        <f t="shared" si="27"/>
        <v/>
      </c>
      <c r="M18" s="19" t="str">
        <f t="shared" si="28"/>
        <v>F</v>
      </c>
      <c r="N18" s="23">
        <f t="shared" si="50"/>
        <v>44666</v>
      </c>
      <c r="O18" s="21" t="str">
        <f t="shared" si="14"/>
        <v xml:space="preserve">Langfredag </v>
      </c>
      <c r="P18" s="24" t="str">
        <f t="shared" si="29"/>
        <v/>
      </c>
      <c r="Q18" s="19" t="str">
        <f t="shared" si="30"/>
        <v>S</v>
      </c>
      <c r="R18" s="23">
        <f t="shared" si="51"/>
        <v>44696</v>
      </c>
      <c r="S18" s="21" t="str">
        <f t="shared" si="15"/>
        <v xml:space="preserve"> </v>
      </c>
      <c r="T18" s="24" t="str">
        <f t="shared" si="31"/>
        <v/>
      </c>
      <c r="U18" s="19" t="str">
        <f t="shared" si="32"/>
        <v>O</v>
      </c>
      <c r="V18" s="23">
        <f t="shared" si="52"/>
        <v>44727</v>
      </c>
      <c r="W18" s="60" t="str">
        <f t="shared" si="16"/>
        <v xml:space="preserve"> </v>
      </c>
      <c r="X18" s="24" t="str">
        <f t="shared" si="33"/>
        <v/>
      </c>
      <c r="Y18" s="19" t="str">
        <f t="shared" si="34"/>
        <v>F</v>
      </c>
      <c r="Z18" s="23">
        <f t="shared" si="53"/>
        <v>44757</v>
      </c>
      <c r="AA18" s="21" t="str">
        <f t="shared" si="35"/>
        <v xml:space="preserve"> </v>
      </c>
      <c r="AB18" s="24" t="str">
        <f t="shared" si="36"/>
        <v/>
      </c>
      <c r="AC18" s="19" t="str">
        <f t="shared" si="37"/>
        <v>M</v>
      </c>
      <c r="AD18" s="23">
        <f t="shared" si="54"/>
        <v>44788</v>
      </c>
      <c r="AE18" s="57" t="str">
        <f t="shared" si="17"/>
        <v xml:space="preserve"> </v>
      </c>
      <c r="AF18" s="24">
        <f t="shared" si="38"/>
        <v>33</v>
      </c>
      <c r="AG18" s="19" t="str">
        <f t="shared" si="39"/>
        <v>T</v>
      </c>
      <c r="AH18" s="23">
        <f t="shared" si="55"/>
        <v>44819</v>
      </c>
      <c r="AI18" s="57" t="str">
        <f t="shared" si="18"/>
        <v xml:space="preserve"> </v>
      </c>
      <c r="AJ18" s="24" t="str">
        <f t="shared" si="40"/>
        <v/>
      </c>
      <c r="AK18" s="19" t="str">
        <f t="shared" si="41"/>
        <v>L</v>
      </c>
      <c r="AL18" s="23">
        <f t="shared" si="56"/>
        <v>44849</v>
      </c>
      <c r="AM18" s="21" t="str">
        <f t="shared" si="19"/>
        <v xml:space="preserve"> </v>
      </c>
      <c r="AN18" s="24" t="str">
        <f t="shared" si="42"/>
        <v/>
      </c>
      <c r="AO18" s="19" t="str">
        <f t="shared" si="43"/>
        <v>T</v>
      </c>
      <c r="AP18" s="23">
        <f t="shared" si="57"/>
        <v>44880</v>
      </c>
      <c r="AQ18" s="49" t="str">
        <f t="shared" si="20"/>
        <v xml:space="preserve"> </v>
      </c>
      <c r="AR18" s="24" t="str">
        <f t="shared" si="44"/>
        <v/>
      </c>
      <c r="AS18" s="19" t="str">
        <f t="shared" si="45"/>
        <v>T</v>
      </c>
      <c r="AT18" s="23">
        <f t="shared" si="58"/>
        <v>44910</v>
      </c>
      <c r="AU18" s="49" t="str">
        <f t="shared" si="21"/>
        <v xml:space="preserve"> </v>
      </c>
      <c r="AV18" s="24" t="str">
        <f t="shared" si="46"/>
        <v/>
      </c>
    </row>
    <row r="19" spans="1:48" ht="18.899999999999999" customHeight="1" x14ac:dyDescent="0.3">
      <c r="A19" s="19" t="str">
        <f t="shared" si="22"/>
        <v>S</v>
      </c>
      <c r="B19" s="23">
        <f t="shared" si="47"/>
        <v>44577</v>
      </c>
      <c r="C19" s="21" t="str">
        <f t="shared" si="11"/>
        <v xml:space="preserve"> </v>
      </c>
      <c r="D19" s="24" t="str">
        <f t="shared" si="23"/>
        <v/>
      </c>
      <c r="E19" s="19" t="str">
        <f t="shared" si="24"/>
        <v>O</v>
      </c>
      <c r="F19" s="23">
        <f t="shared" si="48"/>
        <v>44608</v>
      </c>
      <c r="G19" s="52" t="s">
        <v>37</v>
      </c>
      <c r="H19" s="24" t="str">
        <f t="shared" si="25"/>
        <v/>
      </c>
      <c r="I19" s="19" t="str">
        <f t="shared" si="26"/>
        <v>O</v>
      </c>
      <c r="J19" s="23">
        <f t="shared" si="49"/>
        <v>44636</v>
      </c>
      <c r="K19" s="57" t="str">
        <f t="shared" si="13"/>
        <v xml:space="preserve"> </v>
      </c>
      <c r="L19" s="24" t="str">
        <f t="shared" si="27"/>
        <v/>
      </c>
      <c r="M19" s="19" t="str">
        <f t="shared" si="28"/>
        <v>L</v>
      </c>
      <c r="N19" s="23">
        <f t="shared" si="50"/>
        <v>44667</v>
      </c>
      <c r="O19" s="21" t="str">
        <f t="shared" si="14"/>
        <v xml:space="preserve"> H.M. Dronningen</v>
      </c>
      <c r="P19" s="24" t="str">
        <f t="shared" si="29"/>
        <v/>
      </c>
      <c r="Q19" s="19" t="str">
        <f t="shared" si="30"/>
        <v>M</v>
      </c>
      <c r="R19" s="23">
        <f t="shared" si="51"/>
        <v>44697</v>
      </c>
      <c r="S19" s="21" t="str">
        <f t="shared" si="15"/>
        <v xml:space="preserve"> </v>
      </c>
      <c r="T19" s="24">
        <f t="shared" si="31"/>
        <v>20</v>
      </c>
      <c r="U19" s="19" t="str">
        <f t="shared" si="32"/>
        <v>T</v>
      </c>
      <c r="V19" s="23">
        <f t="shared" si="52"/>
        <v>44728</v>
      </c>
      <c r="W19" s="60" t="str">
        <f t="shared" si="16"/>
        <v xml:space="preserve"> </v>
      </c>
      <c r="X19" s="24" t="str">
        <f t="shared" si="33"/>
        <v/>
      </c>
      <c r="Y19" s="19" t="str">
        <f t="shared" si="34"/>
        <v>L</v>
      </c>
      <c r="Z19" s="23">
        <f t="shared" si="53"/>
        <v>44758</v>
      </c>
      <c r="AA19" s="21" t="str">
        <f t="shared" si="35"/>
        <v xml:space="preserve"> </v>
      </c>
      <c r="AB19" s="24" t="str">
        <f t="shared" si="36"/>
        <v/>
      </c>
      <c r="AC19" s="19" t="str">
        <f t="shared" si="37"/>
        <v>T</v>
      </c>
      <c r="AD19" s="23">
        <f t="shared" si="54"/>
        <v>44789</v>
      </c>
      <c r="AE19" s="57" t="str">
        <f t="shared" si="17"/>
        <v xml:space="preserve"> </v>
      </c>
      <c r="AF19" s="24" t="str">
        <f t="shared" si="38"/>
        <v/>
      </c>
      <c r="AG19" s="19" t="str">
        <f t="shared" si="39"/>
        <v>F</v>
      </c>
      <c r="AH19" s="23">
        <f t="shared" si="55"/>
        <v>44820</v>
      </c>
      <c r="AI19" s="57" t="str">
        <f t="shared" si="18"/>
        <v xml:space="preserve"> </v>
      </c>
      <c r="AJ19" s="24" t="str">
        <f t="shared" si="40"/>
        <v/>
      </c>
      <c r="AK19" s="19" t="str">
        <f t="shared" si="41"/>
        <v>S</v>
      </c>
      <c r="AL19" s="23">
        <f t="shared" si="56"/>
        <v>44850</v>
      </c>
      <c r="AM19" s="21" t="str">
        <f t="shared" si="19"/>
        <v xml:space="preserve"> </v>
      </c>
      <c r="AN19" s="24" t="str">
        <f t="shared" si="42"/>
        <v/>
      </c>
      <c r="AO19" s="19" t="str">
        <f t="shared" si="43"/>
        <v>O</v>
      </c>
      <c r="AP19" s="23">
        <f t="shared" si="57"/>
        <v>44881</v>
      </c>
      <c r="AQ19" s="49" t="str">
        <f t="shared" si="20"/>
        <v xml:space="preserve"> </v>
      </c>
      <c r="AR19" s="24" t="str">
        <f t="shared" si="44"/>
        <v/>
      </c>
      <c r="AS19" s="19" t="str">
        <f t="shared" si="45"/>
        <v>F</v>
      </c>
      <c r="AT19" s="23">
        <f t="shared" si="58"/>
        <v>44911</v>
      </c>
      <c r="AU19" s="49" t="str">
        <f t="shared" si="21"/>
        <v xml:space="preserve"> </v>
      </c>
      <c r="AV19" s="24" t="str">
        <f t="shared" si="46"/>
        <v/>
      </c>
    </row>
    <row r="20" spans="1:48" ht="18.899999999999999" customHeight="1" x14ac:dyDescent="0.3">
      <c r="A20" s="19" t="str">
        <f t="shared" si="22"/>
        <v>M</v>
      </c>
      <c r="B20" s="23">
        <f t="shared" si="47"/>
        <v>44578</v>
      </c>
      <c r="C20" s="49" t="str">
        <f t="shared" si="11"/>
        <v xml:space="preserve"> </v>
      </c>
      <c r="D20" s="24">
        <f t="shared" si="23"/>
        <v>3</v>
      </c>
      <c r="E20" s="19" t="str">
        <f t="shared" si="24"/>
        <v>T</v>
      </c>
      <c r="F20" s="23">
        <f t="shared" si="48"/>
        <v>44609</v>
      </c>
      <c r="G20" s="52" t="str">
        <f t="shared" si="12"/>
        <v xml:space="preserve"> </v>
      </c>
      <c r="H20" s="24" t="str">
        <f t="shared" si="25"/>
        <v/>
      </c>
      <c r="I20" s="19" t="str">
        <f t="shared" si="26"/>
        <v>T</v>
      </c>
      <c r="J20" s="23">
        <f t="shared" si="49"/>
        <v>44637</v>
      </c>
      <c r="K20" s="57" t="str">
        <f t="shared" si="13"/>
        <v xml:space="preserve"> </v>
      </c>
      <c r="L20" s="24" t="str">
        <f t="shared" si="27"/>
        <v/>
      </c>
      <c r="M20" s="19" t="str">
        <f t="shared" si="28"/>
        <v>S</v>
      </c>
      <c r="N20" s="23">
        <f t="shared" si="50"/>
        <v>44668</v>
      </c>
      <c r="O20" s="21" t="str">
        <f t="shared" si="14"/>
        <v xml:space="preserve">Påskedag </v>
      </c>
      <c r="P20" s="24" t="str">
        <f t="shared" si="29"/>
        <v/>
      </c>
      <c r="Q20" s="19" t="str">
        <f t="shared" si="30"/>
        <v>T</v>
      </c>
      <c r="R20" s="23">
        <f t="shared" si="51"/>
        <v>44698</v>
      </c>
      <c r="S20" s="21" t="str">
        <f t="shared" si="15"/>
        <v xml:space="preserve"> </v>
      </c>
      <c r="T20" s="24" t="str">
        <f t="shared" si="31"/>
        <v/>
      </c>
      <c r="U20" s="19" t="str">
        <f t="shared" si="32"/>
        <v>F</v>
      </c>
      <c r="V20" s="23">
        <f t="shared" si="52"/>
        <v>44729</v>
      </c>
      <c r="W20" s="60" t="str">
        <f t="shared" si="16"/>
        <v xml:space="preserve"> </v>
      </c>
      <c r="X20" s="24" t="str">
        <f t="shared" si="33"/>
        <v/>
      </c>
      <c r="Y20" s="19" t="str">
        <f t="shared" si="34"/>
        <v>S</v>
      </c>
      <c r="Z20" s="23">
        <f t="shared" si="53"/>
        <v>44759</v>
      </c>
      <c r="AA20" s="21" t="str">
        <f t="shared" si="35"/>
        <v xml:space="preserve"> </v>
      </c>
      <c r="AB20" s="24" t="str">
        <f t="shared" si="36"/>
        <v/>
      </c>
      <c r="AC20" s="19" t="str">
        <f t="shared" si="37"/>
        <v>O</v>
      </c>
      <c r="AD20" s="23">
        <f t="shared" si="54"/>
        <v>44790</v>
      </c>
      <c r="AE20" s="57" t="str">
        <f t="shared" si="17"/>
        <v xml:space="preserve"> </v>
      </c>
      <c r="AF20" s="24" t="str">
        <f t="shared" si="38"/>
        <v/>
      </c>
      <c r="AG20" s="19" t="str">
        <f t="shared" si="39"/>
        <v>L</v>
      </c>
      <c r="AH20" s="23">
        <f t="shared" si="55"/>
        <v>44821</v>
      </c>
      <c r="AI20" s="21" t="str">
        <f t="shared" si="18"/>
        <v xml:space="preserve"> </v>
      </c>
      <c r="AJ20" s="24" t="str">
        <f t="shared" si="40"/>
        <v/>
      </c>
      <c r="AK20" s="19" t="str">
        <f t="shared" si="41"/>
        <v>M</v>
      </c>
      <c r="AL20" s="23">
        <f t="shared" si="56"/>
        <v>44851</v>
      </c>
      <c r="AM20" s="21" t="str">
        <f t="shared" si="19"/>
        <v xml:space="preserve"> </v>
      </c>
      <c r="AN20" s="24">
        <f t="shared" si="42"/>
        <v>42</v>
      </c>
      <c r="AO20" s="19" t="str">
        <f t="shared" si="43"/>
        <v>T</v>
      </c>
      <c r="AP20" s="23">
        <f t="shared" si="57"/>
        <v>44882</v>
      </c>
      <c r="AQ20" s="49" t="str">
        <f t="shared" si="20"/>
        <v xml:space="preserve"> </v>
      </c>
      <c r="AR20" s="24" t="str">
        <f t="shared" si="44"/>
        <v/>
      </c>
      <c r="AS20" s="19" t="str">
        <f t="shared" si="45"/>
        <v>L</v>
      </c>
      <c r="AT20" s="23">
        <f t="shared" si="58"/>
        <v>44912</v>
      </c>
      <c r="AU20" s="21" t="str">
        <f t="shared" si="21"/>
        <v xml:space="preserve"> </v>
      </c>
      <c r="AV20" s="24" t="str">
        <f t="shared" si="46"/>
        <v/>
      </c>
    </row>
    <row r="21" spans="1:48" ht="18.899999999999999" customHeight="1" x14ac:dyDescent="0.3">
      <c r="A21" s="19" t="str">
        <f t="shared" si="22"/>
        <v>T</v>
      </c>
      <c r="B21" s="23">
        <f t="shared" si="47"/>
        <v>44579</v>
      </c>
      <c r="C21" s="49" t="str">
        <f t="shared" si="11"/>
        <v xml:space="preserve"> </v>
      </c>
      <c r="D21" s="24" t="str">
        <f t="shared" si="23"/>
        <v/>
      </c>
      <c r="E21" s="19" t="str">
        <f t="shared" si="24"/>
        <v>F</v>
      </c>
      <c r="F21" s="23">
        <f t="shared" si="48"/>
        <v>44610</v>
      </c>
      <c r="G21" s="52" t="str">
        <f t="shared" si="12"/>
        <v xml:space="preserve"> </v>
      </c>
      <c r="H21" s="24" t="str">
        <f t="shared" si="25"/>
        <v/>
      </c>
      <c r="I21" s="19" t="str">
        <f t="shared" si="26"/>
        <v>F</v>
      </c>
      <c r="J21" s="23">
        <f t="shared" si="49"/>
        <v>44638</v>
      </c>
      <c r="K21" s="57" t="str">
        <f t="shared" si="13"/>
        <v xml:space="preserve"> </v>
      </c>
      <c r="L21" s="24" t="str">
        <f t="shared" si="27"/>
        <v/>
      </c>
      <c r="M21" s="19" t="str">
        <f t="shared" si="28"/>
        <v>M</v>
      </c>
      <c r="N21" s="23">
        <f t="shared" si="50"/>
        <v>44669</v>
      </c>
      <c r="O21" s="21" t="str">
        <f t="shared" si="14"/>
        <v xml:space="preserve">2. påskedag </v>
      </c>
      <c r="P21" s="24">
        <f t="shared" si="29"/>
        <v>16</v>
      </c>
      <c r="Q21" s="19" t="str">
        <f t="shared" si="30"/>
        <v>O</v>
      </c>
      <c r="R21" s="23">
        <f t="shared" si="51"/>
        <v>44699</v>
      </c>
      <c r="S21" s="55" t="s">
        <v>44</v>
      </c>
      <c r="T21" s="24" t="str">
        <f t="shared" si="31"/>
        <v/>
      </c>
      <c r="U21" s="19" t="str">
        <f t="shared" si="32"/>
        <v>L</v>
      </c>
      <c r="V21" s="23">
        <f t="shared" si="52"/>
        <v>44730</v>
      </c>
      <c r="W21" s="21" t="str">
        <f t="shared" si="16"/>
        <v xml:space="preserve"> </v>
      </c>
      <c r="X21" s="24" t="str">
        <f t="shared" si="33"/>
        <v/>
      </c>
      <c r="Y21" s="19" t="str">
        <f t="shared" si="34"/>
        <v>M</v>
      </c>
      <c r="Z21" s="23">
        <f t="shared" si="53"/>
        <v>44760</v>
      </c>
      <c r="AA21" s="21" t="str">
        <f t="shared" si="35"/>
        <v xml:space="preserve"> </v>
      </c>
      <c r="AB21" s="24">
        <f t="shared" si="36"/>
        <v>29</v>
      </c>
      <c r="AC21" s="19" t="str">
        <f t="shared" si="37"/>
        <v>T</v>
      </c>
      <c r="AD21" s="23">
        <f t="shared" si="54"/>
        <v>44791</v>
      </c>
      <c r="AE21" s="57" t="str">
        <f t="shared" si="17"/>
        <v xml:space="preserve"> </v>
      </c>
      <c r="AF21" s="24" t="str">
        <f t="shared" si="38"/>
        <v/>
      </c>
      <c r="AG21" s="19" t="str">
        <f t="shared" si="39"/>
        <v>S</v>
      </c>
      <c r="AH21" s="23">
        <f t="shared" si="55"/>
        <v>44822</v>
      </c>
      <c r="AI21" s="21" t="str">
        <f t="shared" si="18"/>
        <v xml:space="preserve"> </v>
      </c>
      <c r="AJ21" s="24" t="str">
        <f t="shared" si="40"/>
        <v/>
      </c>
      <c r="AK21" s="19" t="str">
        <f t="shared" si="41"/>
        <v>T</v>
      </c>
      <c r="AL21" s="23">
        <f t="shared" si="56"/>
        <v>44852</v>
      </c>
      <c r="AM21" s="21" t="str">
        <f t="shared" si="19"/>
        <v xml:space="preserve"> </v>
      </c>
      <c r="AN21" s="24" t="str">
        <f t="shared" si="42"/>
        <v/>
      </c>
      <c r="AO21" s="19" t="str">
        <f t="shared" si="43"/>
        <v>F</v>
      </c>
      <c r="AP21" s="23">
        <f t="shared" si="57"/>
        <v>44883</v>
      </c>
      <c r="AQ21" s="49" t="str">
        <f t="shared" si="20"/>
        <v xml:space="preserve"> </v>
      </c>
      <c r="AR21" s="24" t="str">
        <f t="shared" si="44"/>
        <v/>
      </c>
      <c r="AS21" s="19" t="str">
        <f t="shared" si="45"/>
        <v>S</v>
      </c>
      <c r="AT21" s="23">
        <f t="shared" si="58"/>
        <v>44913</v>
      </c>
      <c r="AU21" s="21" t="str">
        <f t="shared" si="21"/>
        <v xml:space="preserve"> </v>
      </c>
      <c r="AV21" s="24" t="str">
        <f t="shared" si="46"/>
        <v/>
      </c>
    </row>
    <row r="22" spans="1:48" ht="18.899999999999999" customHeight="1" x14ac:dyDescent="0.3">
      <c r="A22" s="19" t="str">
        <f t="shared" si="22"/>
        <v>O</v>
      </c>
      <c r="B22" s="23">
        <f t="shared" si="47"/>
        <v>44580</v>
      </c>
      <c r="C22" s="49" t="str">
        <f t="shared" si="11"/>
        <v xml:space="preserve"> </v>
      </c>
      <c r="D22" s="24" t="str">
        <f t="shared" si="23"/>
        <v/>
      </c>
      <c r="E22" s="19" t="str">
        <f t="shared" si="24"/>
        <v>L</v>
      </c>
      <c r="F22" s="23">
        <f t="shared" si="48"/>
        <v>44611</v>
      </c>
      <c r="G22" s="21" t="str">
        <f t="shared" si="12"/>
        <v xml:space="preserve"> </v>
      </c>
      <c r="H22" s="24" t="str">
        <f t="shared" si="25"/>
        <v/>
      </c>
      <c r="I22" s="19" t="str">
        <f t="shared" si="26"/>
        <v>L</v>
      </c>
      <c r="J22" s="23">
        <f t="shared" si="49"/>
        <v>44639</v>
      </c>
      <c r="K22" s="21" t="str">
        <f t="shared" si="13"/>
        <v xml:space="preserve"> </v>
      </c>
      <c r="L22" s="24" t="str">
        <f t="shared" si="27"/>
        <v/>
      </c>
      <c r="M22" s="19" t="str">
        <f t="shared" si="28"/>
        <v>T</v>
      </c>
      <c r="N22" s="23">
        <f t="shared" si="50"/>
        <v>44670</v>
      </c>
      <c r="O22" s="21" t="str">
        <f t="shared" si="14"/>
        <v xml:space="preserve"> </v>
      </c>
      <c r="P22" s="24" t="str">
        <f t="shared" si="29"/>
        <v/>
      </c>
      <c r="Q22" s="19" t="str">
        <f t="shared" si="30"/>
        <v>T</v>
      </c>
      <c r="R22" s="23">
        <f t="shared" si="51"/>
        <v>44700</v>
      </c>
      <c r="S22" s="21" t="str">
        <f t="shared" si="15"/>
        <v xml:space="preserve"> </v>
      </c>
      <c r="T22" s="24" t="str">
        <f t="shared" si="31"/>
        <v/>
      </c>
      <c r="U22" s="19" t="str">
        <f t="shared" si="32"/>
        <v>S</v>
      </c>
      <c r="V22" s="23">
        <f t="shared" si="52"/>
        <v>44731</v>
      </c>
      <c r="W22" s="21" t="str">
        <f t="shared" si="16"/>
        <v xml:space="preserve"> </v>
      </c>
      <c r="X22" s="24" t="str">
        <f t="shared" si="33"/>
        <v/>
      </c>
      <c r="Y22" s="19" t="str">
        <f t="shared" si="34"/>
        <v>T</v>
      </c>
      <c r="Z22" s="23">
        <f t="shared" si="53"/>
        <v>44761</v>
      </c>
      <c r="AA22" s="21" t="str">
        <f t="shared" si="35"/>
        <v xml:space="preserve"> </v>
      </c>
      <c r="AB22" s="24" t="str">
        <f t="shared" si="36"/>
        <v/>
      </c>
      <c r="AC22" s="19" t="str">
        <f t="shared" si="37"/>
        <v>F</v>
      </c>
      <c r="AD22" s="23">
        <f t="shared" si="54"/>
        <v>44792</v>
      </c>
      <c r="AE22" s="57" t="str">
        <f t="shared" si="17"/>
        <v xml:space="preserve"> </v>
      </c>
      <c r="AF22" s="24" t="str">
        <f t="shared" si="38"/>
        <v/>
      </c>
      <c r="AG22" s="19" t="str">
        <f t="shared" si="39"/>
        <v>M</v>
      </c>
      <c r="AH22" s="23">
        <f t="shared" si="55"/>
        <v>44823</v>
      </c>
      <c r="AI22" s="57" t="str">
        <f t="shared" si="18"/>
        <v xml:space="preserve"> </v>
      </c>
      <c r="AJ22" s="24">
        <f t="shared" si="40"/>
        <v>38</v>
      </c>
      <c r="AK22" s="19" t="str">
        <f t="shared" si="41"/>
        <v>O</v>
      </c>
      <c r="AL22" s="23">
        <f t="shared" si="56"/>
        <v>44853</v>
      </c>
      <c r="AM22" s="21" t="str">
        <f t="shared" si="19"/>
        <v xml:space="preserve"> </v>
      </c>
      <c r="AN22" s="24" t="str">
        <f t="shared" si="42"/>
        <v/>
      </c>
      <c r="AO22" s="19" t="str">
        <f t="shared" si="43"/>
        <v>L</v>
      </c>
      <c r="AP22" s="23">
        <f t="shared" si="57"/>
        <v>44884</v>
      </c>
      <c r="AQ22" s="21" t="str">
        <f t="shared" si="20"/>
        <v xml:space="preserve"> </v>
      </c>
      <c r="AR22" s="24" t="str">
        <f t="shared" si="44"/>
        <v/>
      </c>
      <c r="AS22" s="19" t="str">
        <f t="shared" si="45"/>
        <v>M</v>
      </c>
      <c r="AT22" s="23">
        <f t="shared" si="58"/>
        <v>44914</v>
      </c>
      <c r="AU22" s="21" t="str">
        <f t="shared" si="21"/>
        <v xml:space="preserve"> </v>
      </c>
      <c r="AV22" s="24">
        <f t="shared" si="46"/>
        <v>51</v>
      </c>
    </row>
    <row r="23" spans="1:48" ht="18.899999999999999" customHeight="1" x14ac:dyDescent="0.3">
      <c r="A23" s="19" t="str">
        <f t="shared" si="22"/>
        <v>T</v>
      </c>
      <c r="B23" s="23">
        <f t="shared" si="47"/>
        <v>44581</v>
      </c>
      <c r="C23" s="49" t="str">
        <f t="shared" si="11"/>
        <v xml:space="preserve"> </v>
      </c>
      <c r="D23" s="24" t="str">
        <f t="shared" si="23"/>
        <v/>
      </c>
      <c r="E23" s="19" t="str">
        <f t="shared" si="24"/>
        <v>S</v>
      </c>
      <c r="F23" s="23">
        <f t="shared" si="48"/>
        <v>44612</v>
      </c>
      <c r="G23" s="21" t="str">
        <f t="shared" si="12"/>
        <v xml:space="preserve"> </v>
      </c>
      <c r="H23" s="24" t="str">
        <f t="shared" si="25"/>
        <v/>
      </c>
      <c r="I23" s="19" t="str">
        <f t="shared" si="26"/>
        <v>S</v>
      </c>
      <c r="J23" s="23">
        <f t="shared" si="49"/>
        <v>44640</v>
      </c>
      <c r="K23" s="21" t="str">
        <f t="shared" si="13"/>
        <v xml:space="preserve"> </v>
      </c>
      <c r="L23" s="24" t="str">
        <f t="shared" si="27"/>
        <v/>
      </c>
      <c r="M23" s="19" t="str">
        <f t="shared" si="28"/>
        <v>O</v>
      </c>
      <c r="N23" s="23">
        <f t="shared" si="50"/>
        <v>44671</v>
      </c>
      <c r="O23" s="53" t="s">
        <v>42</v>
      </c>
      <c r="P23" s="24" t="str">
        <f t="shared" si="29"/>
        <v/>
      </c>
      <c r="Q23" s="19" t="str">
        <f t="shared" si="30"/>
        <v>F</v>
      </c>
      <c r="R23" s="23">
        <f t="shared" si="51"/>
        <v>44701</v>
      </c>
      <c r="S23" s="21" t="str">
        <f t="shared" si="15"/>
        <v xml:space="preserve"> </v>
      </c>
      <c r="T23" s="24" t="str">
        <f t="shared" si="31"/>
        <v/>
      </c>
      <c r="U23" s="19" t="str">
        <f t="shared" si="32"/>
        <v>M</v>
      </c>
      <c r="V23" s="23">
        <f t="shared" si="52"/>
        <v>44732</v>
      </c>
      <c r="W23" s="53" t="s">
        <v>46</v>
      </c>
      <c r="X23" s="24">
        <f t="shared" si="33"/>
        <v>25</v>
      </c>
      <c r="Y23" s="19" t="str">
        <f t="shared" si="34"/>
        <v>O</v>
      </c>
      <c r="Z23" s="23">
        <f t="shared" si="53"/>
        <v>44762</v>
      </c>
      <c r="AA23" s="21" t="str">
        <f t="shared" si="35"/>
        <v xml:space="preserve"> </v>
      </c>
      <c r="AB23" s="24" t="str">
        <f t="shared" si="36"/>
        <v/>
      </c>
      <c r="AC23" s="19" t="str">
        <f t="shared" si="37"/>
        <v>L</v>
      </c>
      <c r="AD23" s="23">
        <f t="shared" si="54"/>
        <v>44793</v>
      </c>
      <c r="AE23" s="21" t="str">
        <f t="shared" si="17"/>
        <v xml:space="preserve"> </v>
      </c>
      <c r="AF23" s="24" t="str">
        <f t="shared" si="38"/>
        <v/>
      </c>
      <c r="AG23" s="19" t="str">
        <f t="shared" si="39"/>
        <v>T</v>
      </c>
      <c r="AH23" s="23">
        <f t="shared" si="55"/>
        <v>44824</v>
      </c>
      <c r="AI23" s="57" t="str">
        <f t="shared" si="18"/>
        <v xml:space="preserve"> </v>
      </c>
      <c r="AJ23" s="24" t="str">
        <f t="shared" si="40"/>
        <v/>
      </c>
      <c r="AK23" s="19" t="str">
        <f t="shared" si="41"/>
        <v>T</v>
      </c>
      <c r="AL23" s="23">
        <f t="shared" si="56"/>
        <v>44854</v>
      </c>
      <c r="AM23" s="21" t="str">
        <f t="shared" si="19"/>
        <v xml:space="preserve"> </v>
      </c>
      <c r="AN23" s="24" t="str">
        <f t="shared" si="42"/>
        <v/>
      </c>
      <c r="AO23" s="19" t="str">
        <f t="shared" si="43"/>
        <v>S</v>
      </c>
      <c r="AP23" s="23">
        <f t="shared" si="57"/>
        <v>44885</v>
      </c>
      <c r="AQ23" s="21" t="str">
        <f t="shared" si="20"/>
        <v xml:space="preserve"> </v>
      </c>
      <c r="AR23" s="24" t="str">
        <f t="shared" si="44"/>
        <v/>
      </c>
      <c r="AS23" s="19" t="str">
        <f t="shared" si="45"/>
        <v>T</v>
      </c>
      <c r="AT23" s="23">
        <f t="shared" si="58"/>
        <v>44915</v>
      </c>
      <c r="AU23" s="21" t="str">
        <f t="shared" si="21"/>
        <v xml:space="preserve"> </v>
      </c>
      <c r="AV23" s="24" t="str">
        <f t="shared" si="46"/>
        <v/>
      </c>
    </row>
    <row r="24" spans="1:48" ht="18.899999999999999" customHeight="1" x14ac:dyDescent="0.3">
      <c r="A24" s="19" t="str">
        <f t="shared" si="22"/>
        <v>F</v>
      </c>
      <c r="B24" s="23">
        <f t="shared" si="47"/>
        <v>44582</v>
      </c>
      <c r="C24" s="49" t="str">
        <f t="shared" si="11"/>
        <v xml:space="preserve"> </v>
      </c>
      <c r="D24" s="24" t="str">
        <f t="shared" si="23"/>
        <v/>
      </c>
      <c r="E24" s="19" t="str">
        <f t="shared" si="24"/>
        <v>M</v>
      </c>
      <c r="F24" s="23">
        <f t="shared" si="48"/>
        <v>44613</v>
      </c>
      <c r="G24" s="53" t="s">
        <v>38</v>
      </c>
      <c r="H24" s="24">
        <f t="shared" si="25"/>
        <v>8</v>
      </c>
      <c r="I24" s="19" t="str">
        <f t="shared" si="26"/>
        <v>M</v>
      </c>
      <c r="J24" s="23">
        <f t="shared" si="49"/>
        <v>44641</v>
      </c>
      <c r="K24" s="21" t="str">
        <f t="shared" si="13"/>
        <v xml:space="preserve"> </v>
      </c>
      <c r="L24" s="24">
        <f t="shared" si="27"/>
        <v>12</v>
      </c>
      <c r="M24" s="19" t="str">
        <f t="shared" si="28"/>
        <v>T</v>
      </c>
      <c r="N24" s="23">
        <f t="shared" si="50"/>
        <v>44672</v>
      </c>
      <c r="O24" s="53" t="str">
        <f t="shared" si="14"/>
        <v xml:space="preserve"> </v>
      </c>
      <c r="P24" s="24" t="str">
        <f t="shared" si="29"/>
        <v/>
      </c>
      <c r="Q24" s="19" t="str">
        <f t="shared" si="30"/>
        <v>L</v>
      </c>
      <c r="R24" s="23">
        <f t="shared" si="51"/>
        <v>44702</v>
      </c>
      <c r="S24" s="21" t="str">
        <f t="shared" si="15"/>
        <v xml:space="preserve"> </v>
      </c>
      <c r="T24" s="24" t="str">
        <f t="shared" si="31"/>
        <v/>
      </c>
      <c r="U24" s="19" t="str">
        <f t="shared" si="32"/>
        <v>T</v>
      </c>
      <c r="V24" s="23">
        <f t="shared" si="52"/>
        <v>44733</v>
      </c>
      <c r="W24" s="53" t="str">
        <f t="shared" si="16"/>
        <v xml:space="preserve"> </v>
      </c>
      <c r="X24" s="24" t="str">
        <f t="shared" si="33"/>
        <v/>
      </c>
      <c r="Y24" s="19" t="str">
        <f t="shared" si="34"/>
        <v>T</v>
      </c>
      <c r="Z24" s="23">
        <f t="shared" si="53"/>
        <v>44763</v>
      </c>
      <c r="AA24" s="21" t="str">
        <f t="shared" si="35"/>
        <v xml:space="preserve"> </v>
      </c>
      <c r="AB24" s="24" t="str">
        <f t="shared" si="36"/>
        <v/>
      </c>
      <c r="AC24" s="19" t="str">
        <f t="shared" si="37"/>
        <v>S</v>
      </c>
      <c r="AD24" s="23">
        <f t="shared" si="54"/>
        <v>44794</v>
      </c>
      <c r="AE24" s="21" t="str">
        <f t="shared" si="17"/>
        <v xml:space="preserve"> </v>
      </c>
      <c r="AF24" s="24" t="str">
        <f t="shared" si="38"/>
        <v/>
      </c>
      <c r="AG24" s="19" t="str">
        <f t="shared" si="39"/>
        <v>O</v>
      </c>
      <c r="AH24" s="23">
        <f t="shared" si="55"/>
        <v>44825</v>
      </c>
      <c r="AI24" s="57" t="str">
        <f t="shared" si="18"/>
        <v xml:space="preserve"> </v>
      </c>
      <c r="AJ24" s="24" t="str">
        <f t="shared" si="40"/>
        <v/>
      </c>
      <c r="AK24" s="19" t="str">
        <f t="shared" si="41"/>
        <v>F</v>
      </c>
      <c r="AL24" s="23">
        <f t="shared" si="56"/>
        <v>44855</v>
      </c>
      <c r="AM24" s="21" t="str">
        <f t="shared" si="19"/>
        <v xml:space="preserve"> </v>
      </c>
      <c r="AN24" s="24" t="str">
        <f t="shared" si="42"/>
        <v/>
      </c>
      <c r="AO24" s="19" t="str">
        <f t="shared" si="43"/>
        <v>M</v>
      </c>
      <c r="AP24" s="23">
        <f t="shared" si="57"/>
        <v>44886</v>
      </c>
      <c r="AQ24" s="53" t="s">
        <v>58</v>
      </c>
      <c r="AR24" s="24">
        <f t="shared" si="44"/>
        <v>47</v>
      </c>
      <c r="AS24" s="19" t="str">
        <f t="shared" si="45"/>
        <v>O</v>
      </c>
      <c r="AT24" s="23">
        <f t="shared" si="58"/>
        <v>44916</v>
      </c>
      <c r="AU24" s="21" t="str">
        <f t="shared" si="21"/>
        <v xml:space="preserve"> </v>
      </c>
      <c r="AV24" s="24" t="str">
        <f t="shared" si="46"/>
        <v/>
      </c>
    </row>
    <row r="25" spans="1:48" ht="18.899999999999999" customHeight="1" x14ac:dyDescent="0.3">
      <c r="A25" s="19" t="str">
        <f t="shared" si="22"/>
        <v>L</v>
      </c>
      <c r="B25" s="23">
        <f t="shared" si="47"/>
        <v>44583</v>
      </c>
      <c r="C25" s="21" t="str">
        <f t="shared" si="11"/>
        <v xml:space="preserve"> </v>
      </c>
      <c r="D25" s="24" t="str">
        <f t="shared" si="23"/>
        <v/>
      </c>
      <c r="E25" s="19" t="str">
        <f t="shared" si="24"/>
        <v>T</v>
      </c>
      <c r="F25" s="23">
        <f t="shared" si="48"/>
        <v>44614</v>
      </c>
      <c r="G25" s="53" t="str">
        <f t="shared" si="12"/>
        <v xml:space="preserve"> </v>
      </c>
      <c r="H25" s="24" t="str">
        <f t="shared" si="25"/>
        <v/>
      </c>
      <c r="I25" s="19" t="str">
        <f t="shared" si="26"/>
        <v>T</v>
      </c>
      <c r="J25" s="23">
        <f t="shared" si="49"/>
        <v>44642</v>
      </c>
      <c r="K25" s="21" t="str">
        <f t="shared" si="13"/>
        <v xml:space="preserve"> </v>
      </c>
      <c r="L25" s="24" t="str">
        <f t="shared" si="27"/>
        <v/>
      </c>
      <c r="M25" s="19" t="str">
        <f t="shared" si="28"/>
        <v>F</v>
      </c>
      <c r="N25" s="23">
        <f t="shared" si="50"/>
        <v>44673</v>
      </c>
      <c r="O25" s="53" t="str">
        <f t="shared" si="14"/>
        <v xml:space="preserve"> </v>
      </c>
      <c r="P25" s="24" t="str">
        <f t="shared" si="29"/>
        <v/>
      </c>
      <c r="Q25" s="19" t="str">
        <f t="shared" si="30"/>
        <v>S</v>
      </c>
      <c r="R25" s="23">
        <f t="shared" si="51"/>
        <v>44703</v>
      </c>
      <c r="S25" s="21" t="str">
        <f t="shared" si="15"/>
        <v xml:space="preserve"> </v>
      </c>
      <c r="T25" s="24" t="str">
        <f t="shared" si="31"/>
        <v/>
      </c>
      <c r="U25" s="19" t="str">
        <f t="shared" si="32"/>
        <v>O</v>
      </c>
      <c r="V25" s="23">
        <f t="shared" si="52"/>
        <v>44734</v>
      </c>
      <c r="W25" s="53" t="str">
        <f t="shared" si="16"/>
        <v xml:space="preserve"> </v>
      </c>
      <c r="X25" s="24" t="str">
        <f t="shared" si="33"/>
        <v/>
      </c>
      <c r="Y25" s="19" t="str">
        <f t="shared" si="34"/>
        <v>F</v>
      </c>
      <c r="Z25" s="23">
        <f t="shared" si="53"/>
        <v>44764</v>
      </c>
      <c r="AA25" s="21" t="str">
        <f t="shared" si="35"/>
        <v xml:space="preserve"> </v>
      </c>
      <c r="AB25" s="24" t="str">
        <f t="shared" si="36"/>
        <v/>
      </c>
      <c r="AC25" s="19" t="str">
        <f t="shared" si="37"/>
        <v>M</v>
      </c>
      <c r="AD25" s="23">
        <f t="shared" si="54"/>
        <v>44795</v>
      </c>
      <c r="AE25" s="49" t="s">
        <v>49</v>
      </c>
      <c r="AF25" s="24">
        <f t="shared" si="38"/>
        <v>34</v>
      </c>
      <c r="AG25" s="19" t="str">
        <f t="shared" si="39"/>
        <v>T</v>
      </c>
      <c r="AH25" s="23">
        <f t="shared" si="55"/>
        <v>44826</v>
      </c>
      <c r="AI25" s="57" t="str">
        <f t="shared" si="18"/>
        <v xml:space="preserve"> </v>
      </c>
      <c r="AJ25" s="24" t="str">
        <f t="shared" si="40"/>
        <v/>
      </c>
      <c r="AK25" s="19" t="str">
        <f t="shared" si="41"/>
        <v>L</v>
      </c>
      <c r="AL25" s="23">
        <f t="shared" si="56"/>
        <v>44856</v>
      </c>
      <c r="AM25" s="21" t="str">
        <f t="shared" si="19"/>
        <v xml:space="preserve"> </v>
      </c>
      <c r="AN25" s="24" t="str">
        <f t="shared" si="42"/>
        <v/>
      </c>
      <c r="AO25" s="19" t="str">
        <f t="shared" si="43"/>
        <v>T</v>
      </c>
      <c r="AP25" s="23">
        <f t="shared" si="57"/>
        <v>44887</v>
      </c>
      <c r="AQ25" s="53" t="str">
        <f t="shared" si="20"/>
        <v xml:space="preserve"> </v>
      </c>
      <c r="AR25" s="24" t="str">
        <f t="shared" si="44"/>
        <v/>
      </c>
      <c r="AS25" s="19" t="str">
        <f t="shared" si="45"/>
        <v>T</v>
      </c>
      <c r="AT25" s="23">
        <f t="shared" si="58"/>
        <v>44917</v>
      </c>
      <c r="AU25" s="21" t="str">
        <f t="shared" si="21"/>
        <v xml:space="preserve"> </v>
      </c>
      <c r="AV25" s="24" t="str">
        <f t="shared" si="46"/>
        <v/>
      </c>
    </row>
    <row r="26" spans="1:48" ht="18.899999999999999" customHeight="1" x14ac:dyDescent="0.3">
      <c r="A26" s="19" t="str">
        <f t="shared" si="22"/>
        <v>S</v>
      </c>
      <c r="B26" s="23">
        <f t="shared" si="47"/>
        <v>44584</v>
      </c>
      <c r="C26" s="21" t="str">
        <f t="shared" si="11"/>
        <v xml:space="preserve"> </v>
      </c>
      <c r="D26" s="24" t="str">
        <f t="shared" si="23"/>
        <v/>
      </c>
      <c r="E26" s="19" t="str">
        <f t="shared" si="24"/>
        <v>O</v>
      </c>
      <c r="F26" s="23">
        <f t="shared" si="48"/>
        <v>44615</v>
      </c>
      <c r="G26" s="53" t="str">
        <f t="shared" si="12"/>
        <v xml:space="preserve"> </v>
      </c>
      <c r="H26" s="24" t="str">
        <f t="shared" si="25"/>
        <v/>
      </c>
      <c r="I26" s="19" t="str">
        <f t="shared" si="26"/>
        <v>O</v>
      </c>
      <c r="J26" s="23">
        <f t="shared" si="49"/>
        <v>44643</v>
      </c>
      <c r="K26" s="21" t="str">
        <f t="shared" si="13"/>
        <v xml:space="preserve"> </v>
      </c>
      <c r="L26" s="24" t="str">
        <f t="shared" si="27"/>
        <v/>
      </c>
      <c r="M26" s="19" t="str">
        <f t="shared" si="28"/>
        <v>L</v>
      </c>
      <c r="N26" s="23">
        <f t="shared" si="50"/>
        <v>44674</v>
      </c>
      <c r="O26" s="21" t="str">
        <f t="shared" si="14"/>
        <v xml:space="preserve"> </v>
      </c>
      <c r="P26" s="24" t="str">
        <f t="shared" si="29"/>
        <v/>
      </c>
      <c r="Q26" s="19" t="str">
        <f t="shared" si="30"/>
        <v>M</v>
      </c>
      <c r="R26" s="23">
        <f t="shared" si="51"/>
        <v>44704</v>
      </c>
      <c r="S26" s="21" t="str">
        <f t="shared" si="15"/>
        <v xml:space="preserve"> </v>
      </c>
      <c r="T26" s="24">
        <f t="shared" si="31"/>
        <v>21</v>
      </c>
      <c r="U26" s="19" t="str">
        <f t="shared" si="32"/>
        <v>T</v>
      </c>
      <c r="V26" s="23">
        <f t="shared" si="52"/>
        <v>44735</v>
      </c>
      <c r="W26" s="53" t="str">
        <f t="shared" si="16"/>
        <v xml:space="preserve"> </v>
      </c>
      <c r="X26" s="24" t="str">
        <f t="shared" si="33"/>
        <v/>
      </c>
      <c r="Y26" s="19" t="str">
        <f t="shared" si="34"/>
        <v>L</v>
      </c>
      <c r="Z26" s="23">
        <f t="shared" si="53"/>
        <v>44765</v>
      </c>
      <c r="AA26" s="21" t="str">
        <f t="shared" si="35"/>
        <v xml:space="preserve"> </v>
      </c>
      <c r="AB26" s="24" t="str">
        <f t="shared" si="36"/>
        <v/>
      </c>
      <c r="AC26" s="19" t="str">
        <f t="shared" si="37"/>
        <v>T</v>
      </c>
      <c r="AD26" s="23">
        <f t="shared" si="54"/>
        <v>44796</v>
      </c>
      <c r="AE26" s="49" t="str">
        <f t="shared" si="17"/>
        <v xml:space="preserve"> </v>
      </c>
      <c r="AF26" s="24" t="str">
        <f t="shared" si="38"/>
        <v/>
      </c>
      <c r="AG26" s="19" t="str">
        <f t="shared" si="39"/>
        <v>F</v>
      </c>
      <c r="AH26" s="23">
        <f t="shared" si="55"/>
        <v>44827</v>
      </c>
      <c r="AI26" s="57" t="str">
        <f t="shared" si="18"/>
        <v xml:space="preserve"> </v>
      </c>
      <c r="AJ26" s="24" t="str">
        <f t="shared" si="40"/>
        <v/>
      </c>
      <c r="AK26" s="19" t="str">
        <f t="shared" si="41"/>
        <v>S</v>
      </c>
      <c r="AL26" s="23">
        <f t="shared" si="56"/>
        <v>44857</v>
      </c>
      <c r="AM26" s="21" t="str">
        <f t="shared" si="19"/>
        <v xml:space="preserve"> </v>
      </c>
      <c r="AN26" s="24" t="str">
        <f t="shared" si="42"/>
        <v/>
      </c>
      <c r="AO26" s="19" t="str">
        <f t="shared" si="43"/>
        <v>O</v>
      </c>
      <c r="AP26" s="23">
        <f t="shared" si="57"/>
        <v>44888</v>
      </c>
      <c r="AQ26" s="53" t="str">
        <f t="shared" si="20"/>
        <v xml:space="preserve"> </v>
      </c>
      <c r="AR26" s="24" t="str">
        <f t="shared" si="44"/>
        <v/>
      </c>
      <c r="AS26" s="19" t="str">
        <f t="shared" si="45"/>
        <v>F</v>
      </c>
      <c r="AT26" s="23">
        <f t="shared" si="58"/>
        <v>44918</v>
      </c>
      <c r="AU26" s="21" t="str">
        <f t="shared" si="21"/>
        <v xml:space="preserve"> </v>
      </c>
      <c r="AV26" s="24" t="str">
        <f t="shared" si="46"/>
        <v/>
      </c>
    </row>
    <row r="27" spans="1:48" ht="18.899999999999999" customHeight="1" x14ac:dyDescent="0.3">
      <c r="A27" s="19" t="str">
        <f t="shared" si="22"/>
        <v>M</v>
      </c>
      <c r="B27" s="23">
        <f t="shared" si="47"/>
        <v>44585</v>
      </c>
      <c r="C27" s="60"/>
      <c r="D27" s="24">
        <f t="shared" si="23"/>
        <v>4</v>
      </c>
      <c r="E27" s="19" t="str">
        <f t="shared" si="24"/>
        <v>T</v>
      </c>
      <c r="F27" s="23">
        <f t="shared" si="48"/>
        <v>44616</v>
      </c>
      <c r="G27" s="53" t="str">
        <f t="shared" si="12"/>
        <v xml:space="preserve"> </v>
      </c>
      <c r="H27" s="24" t="str">
        <f t="shared" si="25"/>
        <v/>
      </c>
      <c r="I27" s="19" t="str">
        <f t="shared" si="26"/>
        <v>T</v>
      </c>
      <c r="J27" s="23">
        <f t="shared" si="49"/>
        <v>44644</v>
      </c>
      <c r="K27" s="21" t="str">
        <f t="shared" si="13"/>
        <v xml:space="preserve"> </v>
      </c>
      <c r="L27" s="24" t="str">
        <f t="shared" si="27"/>
        <v/>
      </c>
      <c r="M27" s="19" t="str">
        <f t="shared" si="28"/>
        <v>S</v>
      </c>
      <c r="N27" s="23">
        <f t="shared" si="50"/>
        <v>44675</v>
      </c>
      <c r="O27" s="21" t="str">
        <f t="shared" si="14"/>
        <v xml:space="preserve"> </v>
      </c>
      <c r="P27" s="24" t="str">
        <f t="shared" si="29"/>
        <v/>
      </c>
      <c r="Q27" s="19" t="str">
        <f t="shared" si="30"/>
        <v>T</v>
      </c>
      <c r="R27" s="23">
        <f t="shared" si="51"/>
        <v>44705</v>
      </c>
      <c r="S27" s="21" t="str">
        <f t="shared" si="15"/>
        <v xml:space="preserve"> </v>
      </c>
      <c r="T27" s="24" t="str">
        <f t="shared" si="31"/>
        <v/>
      </c>
      <c r="U27" s="19" t="str">
        <f t="shared" si="32"/>
        <v>F</v>
      </c>
      <c r="V27" s="23">
        <f t="shared" si="52"/>
        <v>44736</v>
      </c>
      <c r="W27" s="53" t="str">
        <f t="shared" si="16"/>
        <v xml:space="preserve"> </v>
      </c>
      <c r="X27" s="24" t="str">
        <f t="shared" si="33"/>
        <v/>
      </c>
      <c r="Y27" s="19" t="str">
        <f t="shared" si="34"/>
        <v>S</v>
      </c>
      <c r="Z27" s="23">
        <f t="shared" si="53"/>
        <v>44766</v>
      </c>
      <c r="AA27" s="21" t="str">
        <f t="shared" si="35"/>
        <v xml:space="preserve"> </v>
      </c>
      <c r="AB27" s="24" t="str">
        <f t="shared" si="36"/>
        <v/>
      </c>
      <c r="AC27" s="19" t="str">
        <f t="shared" si="37"/>
        <v>O</v>
      </c>
      <c r="AD27" s="23">
        <f t="shared" si="54"/>
        <v>44797</v>
      </c>
      <c r="AE27" s="49" t="str">
        <f t="shared" si="17"/>
        <v xml:space="preserve"> </v>
      </c>
      <c r="AF27" s="24" t="str">
        <f t="shared" si="38"/>
        <v/>
      </c>
      <c r="AG27" s="19" t="str">
        <f t="shared" si="39"/>
        <v>L</v>
      </c>
      <c r="AH27" s="23">
        <f t="shared" si="55"/>
        <v>44828</v>
      </c>
      <c r="AI27" s="21" t="str">
        <f t="shared" si="18"/>
        <v xml:space="preserve"> </v>
      </c>
      <c r="AJ27" s="24" t="str">
        <f t="shared" si="40"/>
        <v/>
      </c>
      <c r="AK27" s="19" t="str">
        <f t="shared" si="41"/>
        <v>M</v>
      </c>
      <c r="AL27" s="23">
        <f t="shared" si="56"/>
        <v>44858</v>
      </c>
      <c r="AM27" s="57" t="s">
        <v>51</v>
      </c>
      <c r="AN27" s="24">
        <f t="shared" si="42"/>
        <v>43</v>
      </c>
      <c r="AO27" s="19" t="str">
        <f t="shared" si="43"/>
        <v>T</v>
      </c>
      <c r="AP27" s="23">
        <f t="shared" si="57"/>
        <v>44889</v>
      </c>
      <c r="AQ27" s="53" t="str">
        <f t="shared" si="20"/>
        <v xml:space="preserve"> </v>
      </c>
      <c r="AR27" s="24" t="str">
        <f t="shared" si="44"/>
        <v/>
      </c>
      <c r="AS27" s="19" t="str">
        <f t="shared" si="45"/>
        <v>L</v>
      </c>
      <c r="AT27" s="23">
        <f t="shared" si="58"/>
        <v>44919</v>
      </c>
      <c r="AU27" s="21" t="str">
        <f t="shared" si="21"/>
        <v xml:space="preserve">Juleaften </v>
      </c>
      <c r="AV27" s="24" t="str">
        <f t="shared" si="46"/>
        <v/>
      </c>
    </row>
    <row r="28" spans="1:48" ht="18.899999999999999" customHeight="1" x14ac:dyDescent="0.3">
      <c r="A28" s="19" t="str">
        <f t="shared" si="22"/>
        <v>T</v>
      </c>
      <c r="B28" s="23">
        <f t="shared" si="47"/>
        <v>44586</v>
      </c>
      <c r="C28" s="60" t="str">
        <f t="shared" si="11"/>
        <v xml:space="preserve"> </v>
      </c>
      <c r="D28" s="24" t="str">
        <f t="shared" si="23"/>
        <v/>
      </c>
      <c r="E28" s="19" t="str">
        <f t="shared" si="24"/>
        <v>F</v>
      </c>
      <c r="F28" s="23">
        <f t="shared" si="48"/>
        <v>44617</v>
      </c>
      <c r="G28" s="53" t="str">
        <f t="shared" si="12"/>
        <v xml:space="preserve"> </v>
      </c>
      <c r="H28" s="24" t="str">
        <f t="shared" si="25"/>
        <v/>
      </c>
      <c r="I28" s="19" t="str">
        <f t="shared" si="26"/>
        <v>F</v>
      </c>
      <c r="J28" s="23">
        <f t="shared" si="49"/>
        <v>44645</v>
      </c>
      <c r="K28" s="21" t="str">
        <f t="shared" si="13"/>
        <v xml:space="preserve"> </v>
      </c>
      <c r="L28" s="24" t="str">
        <f t="shared" si="27"/>
        <v/>
      </c>
      <c r="M28" s="19" t="str">
        <f t="shared" si="28"/>
        <v>M</v>
      </c>
      <c r="N28" s="23">
        <f t="shared" si="50"/>
        <v>44676</v>
      </c>
      <c r="O28" s="53" t="str">
        <f t="shared" si="14"/>
        <v xml:space="preserve"> </v>
      </c>
      <c r="P28" s="24">
        <f t="shared" si="29"/>
        <v>17</v>
      </c>
      <c r="Q28" s="19" t="str">
        <f t="shared" si="30"/>
        <v>O</v>
      </c>
      <c r="R28" s="23">
        <f t="shared" si="51"/>
        <v>44706</v>
      </c>
      <c r="S28" s="21" t="str">
        <f t="shared" si="15"/>
        <v xml:space="preserve"> </v>
      </c>
      <c r="T28" s="24" t="str">
        <f t="shared" si="31"/>
        <v/>
      </c>
      <c r="U28" s="19" t="str">
        <f t="shared" si="32"/>
        <v>L</v>
      </c>
      <c r="V28" s="23">
        <f t="shared" si="52"/>
        <v>44737</v>
      </c>
      <c r="W28" s="21" t="str">
        <f t="shared" si="16"/>
        <v xml:space="preserve"> </v>
      </c>
      <c r="X28" s="24" t="str">
        <f t="shared" si="33"/>
        <v/>
      </c>
      <c r="Y28" s="19" t="str">
        <f t="shared" si="34"/>
        <v>M</v>
      </c>
      <c r="Z28" s="23">
        <f t="shared" si="53"/>
        <v>44767</v>
      </c>
      <c r="AA28" s="21" t="str">
        <f t="shared" si="35"/>
        <v xml:space="preserve"> </v>
      </c>
      <c r="AB28" s="24">
        <f t="shared" si="36"/>
        <v>30</v>
      </c>
      <c r="AC28" s="19" t="str">
        <f t="shared" si="37"/>
        <v>T</v>
      </c>
      <c r="AD28" s="23">
        <f t="shared" si="54"/>
        <v>44798</v>
      </c>
      <c r="AE28" s="49" t="str">
        <f t="shared" si="17"/>
        <v xml:space="preserve"> </v>
      </c>
      <c r="AF28" s="24" t="str">
        <f t="shared" si="38"/>
        <v/>
      </c>
      <c r="AG28" s="19" t="str">
        <f t="shared" si="39"/>
        <v>S</v>
      </c>
      <c r="AH28" s="23">
        <f t="shared" si="55"/>
        <v>44829</v>
      </c>
      <c r="AI28" s="21" t="str">
        <f t="shared" si="18"/>
        <v xml:space="preserve"> </v>
      </c>
      <c r="AJ28" s="24" t="str">
        <f t="shared" si="40"/>
        <v/>
      </c>
      <c r="AK28" s="19" t="str">
        <f t="shared" si="41"/>
        <v>T</v>
      </c>
      <c r="AL28" s="23">
        <f t="shared" si="56"/>
        <v>44859</v>
      </c>
      <c r="AM28" s="57" t="str">
        <f t="shared" si="19"/>
        <v xml:space="preserve"> </v>
      </c>
      <c r="AN28" s="24" t="str">
        <f t="shared" si="42"/>
        <v/>
      </c>
      <c r="AO28" s="19" t="str">
        <f t="shared" si="43"/>
        <v>F</v>
      </c>
      <c r="AP28" s="23">
        <f t="shared" si="57"/>
        <v>44890</v>
      </c>
      <c r="AQ28" s="53" t="str">
        <f t="shared" si="20"/>
        <v xml:space="preserve"> </v>
      </c>
      <c r="AR28" s="24" t="str">
        <f t="shared" si="44"/>
        <v/>
      </c>
      <c r="AS28" s="19" t="str">
        <f t="shared" si="45"/>
        <v>S</v>
      </c>
      <c r="AT28" s="23">
        <f t="shared" si="58"/>
        <v>44920</v>
      </c>
      <c r="AU28" s="21" t="str">
        <f t="shared" si="21"/>
        <v xml:space="preserve">1. juledag </v>
      </c>
      <c r="AV28" s="24" t="str">
        <f t="shared" si="46"/>
        <v/>
      </c>
    </row>
    <row r="29" spans="1:48" ht="18.899999999999999" customHeight="1" x14ac:dyDescent="0.3">
      <c r="A29" s="19" t="str">
        <f t="shared" si="22"/>
        <v>O</v>
      </c>
      <c r="B29" s="23">
        <f>B28+1</f>
        <v>44587</v>
      </c>
      <c r="C29" s="60" t="str">
        <f t="shared" si="11"/>
        <v xml:space="preserve"> </v>
      </c>
      <c r="D29" s="24" t="str">
        <f t="shared" si="23"/>
        <v/>
      </c>
      <c r="E29" s="19" t="str">
        <f t="shared" si="24"/>
        <v>L</v>
      </c>
      <c r="F29" s="23">
        <f>F28+1</f>
        <v>44618</v>
      </c>
      <c r="G29" s="21" t="str">
        <f t="shared" si="12"/>
        <v xml:space="preserve"> </v>
      </c>
      <c r="H29" s="24" t="str">
        <f t="shared" si="25"/>
        <v/>
      </c>
      <c r="I29" s="19" t="str">
        <f t="shared" si="26"/>
        <v>L</v>
      </c>
      <c r="J29" s="23">
        <f>J28+1</f>
        <v>44646</v>
      </c>
      <c r="K29" s="21" t="str">
        <f t="shared" si="13"/>
        <v xml:space="preserve"> </v>
      </c>
      <c r="L29" s="24" t="str">
        <f t="shared" si="27"/>
        <v/>
      </c>
      <c r="M29" s="19" t="str">
        <f t="shared" si="28"/>
        <v>T</v>
      </c>
      <c r="N29" s="23">
        <f>N28+1</f>
        <v>44677</v>
      </c>
      <c r="O29" s="53" t="str">
        <f t="shared" si="14"/>
        <v xml:space="preserve"> </v>
      </c>
      <c r="P29" s="24" t="str">
        <f t="shared" si="29"/>
        <v/>
      </c>
      <c r="Q29" s="19" t="str">
        <f t="shared" si="30"/>
        <v>T</v>
      </c>
      <c r="R29" s="23">
        <f>R28+1</f>
        <v>44707</v>
      </c>
      <c r="S29" s="21" t="str">
        <f t="shared" si="15"/>
        <v xml:space="preserve">Kristi himmelfartsdag </v>
      </c>
      <c r="T29" s="24" t="str">
        <f t="shared" si="31"/>
        <v/>
      </c>
      <c r="U29" s="19" t="str">
        <f t="shared" si="32"/>
        <v>S</v>
      </c>
      <c r="V29" s="23">
        <f>V28+1</f>
        <v>44738</v>
      </c>
      <c r="W29" s="21" t="str">
        <f t="shared" si="16"/>
        <v xml:space="preserve"> </v>
      </c>
      <c r="X29" s="24" t="str">
        <f t="shared" si="33"/>
        <v/>
      </c>
      <c r="Y29" s="19" t="str">
        <f t="shared" si="34"/>
        <v>T</v>
      </c>
      <c r="Z29" s="23">
        <f>Z28+1</f>
        <v>44768</v>
      </c>
      <c r="AA29" s="21" t="str">
        <f t="shared" si="35"/>
        <v xml:space="preserve"> </v>
      </c>
      <c r="AB29" s="24" t="str">
        <f t="shared" si="36"/>
        <v/>
      </c>
      <c r="AC29" s="19" t="str">
        <f t="shared" si="37"/>
        <v>F</v>
      </c>
      <c r="AD29" s="23">
        <f>AD28+1</f>
        <v>44799</v>
      </c>
      <c r="AE29" s="49" t="str">
        <f t="shared" si="17"/>
        <v xml:space="preserve"> </v>
      </c>
      <c r="AF29" s="24" t="str">
        <f t="shared" si="38"/>
        <v/>
      </c>
      <c r="AG29" s="19" t="str">
        <f t="shared" si="39"/>
        <v>M</v>
      </c>
      <c r="AH29" s="23">
        <f>AH28+1</f>
        <v>44830</v>
      </c>
      <c r="AI29" s="53" t="s">
        <v>50</v>
      </c>
      <c r="AJ29" s="24">
        <f t="shared" si="40"/>
        <v>39</v>
      </c>
      <c r="AK29" s="19" t="str">
        <f t="shared" si="41"/>
        <v>O</v>
      </c>
      <c r="AL29" s="23">
        <f>AL28+1</f>
        <v>44860</v>
      </c>
      <c r="AM29" s="57" t="str">
        <f t="shared" si="19"/>
        <v xml:space="preserve"> </v>
      </c>
      <c r="AN29" s="24" t="str">
        <f t="shared" si="42"/>
        <v/>
      </c>
      <c r="AO29" s="19" t="str">
        <f t="shared" si="43"/>
        <v>L</v>
      </c>
      <c r="AP29" s="23">
        <f>AP28+1</f>
        <v>44891</v>
      </c>
      <c r="AQ29" s="21" t="str">
        <f t="shared" si="20"/>
        <v xml:space="preserve"> </v>
      </c>
      <c r="AR29" s="24" t="str">
        <f t="shared" si="44"/>
        <v/>
      </c>
      <c r="AS29" s="19" t="str">
        <f t="shared" si="45"/>
        <v>M</v>
      </c>
      <c r="AT29" s="23">
        <f>AT28+1</f>
        <v>44921</v>
      </c>
      <c r="AU29" s="21" t="str">
        <f t="shared" si="21"/>
        <v xml:space="preserve">2. juledag </v>
      </c>
      <c r="AV29" s="24">
        <f t="shared" si="46"/>
        <v>52</v>
      </c>
    </row>
    <row r="30" spans="1:48" ht="18.899999999999999" customHeight="1" x14ac:dyDescent="0.3">
      <c r="A30" s="19" t="str">
        <f t="shared" si="22"/>
        <v>T</v>
      </c>
      <c r="B30" s="23">
        <f t="shared" ref="B30:B31" si="59">B29+1</f>
        <v>44588</v>
      </c>
      <c r="C30" s="60" t="str">
        <f t="shared" si="11"/>
        <v xml:space="preserve"> </v>
      </c>
      <c r="D30" s="24" t="str">
        <f t="shared" si="23"/>
        <v/>
      </c>
      <c r="E30" s="19" t="str">
        <f t="shared" si="24"/>
        <v>S</v>
      </c>
      <c r="F30" s="23">
        <f t="shared" ref="F30:F31" si="60">F29+1</f>
        <v>44619</v>
      </c>
      <c r="G30" s="21" t="str">
        <f t="shared" si="12"/>
        <v xml:space="preserve"> </v>
      </c>
      <c r="H30" s="24" t="str">
        <f t="shared" si="25"/>
        <v/>
      </c>
      <c r="I30" s="19" t="str">
        <f t="shared" si="26"/>
        <v>S</v>
      </c>
      <c r="J30" s="23">
        <f t="shared" ref="J30:J31" si="61">J29+1</f>
        <v>44647</v>
      </c>
      <c r="K30" s="21" t="str">
        <f t="shared" si="13"/>
        <v xml:space="preserve"> </v>
      </c>
      <c r="L30" s="24" t="str">
        <f t="shared" si="27"/>
        <v/>
      </c>
      <c r="M30" s="19" t="str">
        <f t="shared" si="28"/>
        <v>O</v>
      </c>
      <c r="N30" s="23">
        <f t="shared" ref="N30:N31" si="62">N29+1</f>
        <v>44678</v>
      </c>
      <c r="O30" s="53" t="str">
        <f t="shared" si="14"/>
        <v xml:space="preserve"> </v>
      </c>
      <c r="P30" s="24" t="str">
        <f t="shared" si="29"/>
        <v/>
      </c>
      <c r="Q30" s="19" t="str">
        <f t="shared" si="30"/>
        <v>F</v>
      </c>
      <c r="R30" s="23">
        <f t="shared" ref="R30:R31" si="63">R29+1</f>
        <v>44708</v>
      </c>
      <c r="S30" s="21" t="str">
        <f t="shared" si="15"/>
        <v xml:space="preserve"> </v>
      </c>
      <c r="T30" s="24" t="str">
        <f t="shared" si="31"/>
        <v/>
      </c>
      <c r="U30" s="19" t="str">
        <f t="shared" si="32"/>
        <v>M</v>
      </c>
      <c r="V30" s="23">
        <f t="shared" ref="V30:V31" si="64">V29+1</f>
        <v>44739</v>
      </c>
      <c r="W30" s="53" t="str">
        <f t="shared" si="16"/>
        <v xml:space="preserve"> </v>
      </c>
      <c r="X30" s="24">
        <f t="shared" si="33"/>
        <v>26</v>
      </c>
      <c r="Y30" s="19" t="str">
        <f t="shared" si="34"/>
        <v>O</v>
      </c>
      <c r="Z30" s="23">
        <f t="shared" ref="Z30:Z31" si="65">Z29+1</f>
        <v>44769</v>
      </c>
      <c r="AA30" s="21" t="str">
        <f t="shared" si="35"/>
        <v xml:space="preserve"> </v>
      </c>
      <c r="AB30" s="24" t="str">
        <f t="shared" si="36"/>
        <v/>
      </c>
      <c r="AC30" s="19" t="str">
        <f t="shared" si="37"/>
        <v>L</v>
      </c>
      <c r="AD30" s="23">
        <f t="shared" ref="AD30:AD31" si="66">AD29+1</f>
        <v>44800</v>
      </c>
      <c r="AE30" s="21" t="str">
        <f t="shared" si="17"/>
        <v xml:space="preserve"> </v>
      </c>
      <c r="AF30" s="24" t="str">
        <f t="shared" si="38"/>
        <v/>
      </c>
      <c r="AG30" s="19" t="str">
        <f t="shared" si="39"/>
        <v>T</v>
      </c>
      <c r="AH30" s="23">
        <f t="shared" ref="AH30:AH31" si="67">AH29+1</f>
        <v>44831</v>
      </c>
      <c r="AI30" s="53" t="str">
        <f t="shared" si="18"/>
        <v xml:space="preserve"> </v>
      </c>
      <c r="AJ30" s="24" t="str">
        <f t="shared" si="40"/>
        <v/>
      </c>
      <c r="AK30" s="19" t="str">
        <f t="shared" si="41"/>
        <v>T</v>
      </c>
      <c r="AL30" s="23">
        <f t="shared" ref="AL30:AL31" si="68">AL29+1</f>
        <v>44861</v>
      </c>
      <c r="AM30" s="57" t="str">
        <f t="shared" si="19"/>
        <v xml:space="preserve"> </v>
      </c>
      <c r="AN30" s="24" t="str">
        <f t="shared" si="42"/>
        <v/>
      </c>
      <c r="AO30" s="19" t="str">
        <f t="shared" si="43"/>
        <v>S</v>
      </c>
      <c r="AP30" s="23">
        <f t="shared" ref="AP30:AP31" si="69">AP29+1</f>
        <v>44892</v>
      </c>
      <c r="AQ30" s="21" t="str">
        <f t="shared" si="20"/>
        <v xml:space="preserve"> </v>
      </c>
      <c r="AR30" s="24" t="str">
        <f t="shared" si="44"/>
        <v/>
      </c>
      <c r="AS30" s="19" t="str">
        <f t="shared" si="45"/>
        <v>T</v>
      </c>
      <c r="AT30" s="23">
        <f t="shared" ref="AT30:AT31" si="70">AT29+1</f>
        <v>44922</v>
      </c>
      <c r="AU30" s="21" t="str">
        <f t="shared" si="21"/>
        <v xml:space="preserve"> </v>
      </c>
      <c r="AV30" s="24" t="str">
        <f t="shared" si="46"/>
        <v/>
      </c>
    </row>
    <row r="31" spans="1:48" ht="18.899999999999999" customHeight="1" x14ac:dyDescent="0.3">
      <c r="A31" s="19" t="str">
        <f t="shared" si="22"/>
        <v>F</v>
      </c>
      <c r="B31" s="23">
        <f t="shared" si="59"/>
        <v>44589</v>
      </c>
      <c r="C31" s="60" t="str">
        <f t="shared" si="11"/>
        <v xml:space="preserve"> </v>
      </c>
      <c r="D31" s="24" t="str">
        <f t="shared" si="23"/>
        <v/>
      </c>
      <c r="E31" s="19" t="str">
        <f t="shared" si="24"/>
        <v>M</v>
      </c>
      <c r="F31" s="23">
        <f t="shared" si="60"/>
        <v>44620</v>
      </c>
      <c r="G31" s="53" t="str">
        <f t="shared" si="12"/>
        <v xml:space="preserve"> </v>
      </c>
      <c r="H31" s="24">
        <f t="shared" si="25"/>
        <v>9</v>
      </c>
      <c r="I31" s="19" t="str">
        <f t="shared" si="26"/>
        <v>M</v>
      </c>
      <c r="J31" s="23">
        <f t="shared" si="61"/>
        <v>44648</v>
      </c>
      <c r="K31" s="49" t="s">
        <v>41</v>
      </c>
      <c r="L31" s="24">
        <f t="shared" si="27"/>
        <v>13</v>
      </c>
      <c r="M31" s="19" t="str">
        <f t="shared" si="28"/>
        <v>T</v>
      </c>
      <c r="N31" s="23">
        <f t="shared" si="62"/>
        <v>44679</v>
      </c>
      <c r="O31" s="53" t="str">
        <f t="shared" si="14"/>
        <v xml:space="preserve"> </v>
      </c>
      <c r="P31" s="24" t="str">
        <f t="shared" si="29"/>
        <v/>
      </c>
      <c r="Q31" s="19" t="str">
        <f t="shared" si="30"/>
        <v>L</v>
      </c>
      <c r="R31" s="23">
        <f t="shared" si="63"/>
        <v>44709</v>
      </c>
      <c r="S31" s="21" t="str">
        <f t="shared" si="15"/>
        <v xml:space="preserve"> </v>
      </c>
      <c r="T31" s="24" t="str">
        <f t="shared" si="31"/>
        <v/>
      </c>
      <c r="U31" s="19" t="str">
        <f t="shared" si="32"/>
        <v>T</v>
      </c>
      <c r="V31" s="23">
        <f t="shared" si="64"/>
        <v>44740</v>
      </c>
      <c r="W31" s="53" t="str">
        <f t="shared" si="16"/>
        <v xml:space="preserve"> </v>
      </c>
      <c r="X31" s="24" t="str">
        <f t="shared" si="33"/>
        <v/>
      </c>
      <c r="Y31" s="19" t="str">
        <f t="shared" si="34"/>
        <v>T</v>
      </c>
      <c r="Z31" s="23">
        <f t="shared" si="65"/>
        <v>44770</v>
      </c>
      <c r="AA31" s="21" t="str">
        <f t="shared" si="35"/>
        <v xml:space="preserve"> </v>
      </c>
      <c r="AB31" s="24" t="str">
        <f t="shared" si="36"/>
        <v/>
      </c>
      <c r="AC31" s="19" t="str">
        <f t="shared" si="37"/>
        <v>S</v>
      </c>
      <c r="AD31" s="23">
        <f t="shared" si="66"/>
        <v>44801</v>
      </c>
      <c r="AE31" s="21" t="str">
        <f t="shared" si="17"/>
        <v xml:space="preserve"> </v>
      </c>
      <c r="AF31" s="24" t="str">
        <f t="shared" si="38"/>
        <v/>
      </c>
      <c r="AG31" s="19" t="str">
        <f t="shared" si="39"/>
        <v>O</v>
      </c>
      <c r="AH31" s="23">
        <f t="shared" si="67"/>
        <v>44832</v>
      </c>
      <c r="AI31" s="53" t="str">
        <f t="shared" si="18"/>
        <v xml:space="preserve"> </v>
      </c>
      <c r="AJ31" s="24" t="str">
        <f t="shared" si="40"/>
        <v/>
      </c>
      <c r="AK31" s="19" t="str">
        <f t="shared" si="41"/>
        <v>F</v>
      </c>
      <c r="AL31" s="23">
        <f t="shared" si="68"/>
        <v>44862</v>
      </c>
      <c r="AM31" s="57" t="str">
        <f t="shared" si="19"/>
        <v xml:space="preserve"> </v>
      </c>
      <c r="AN31" s="24" t="str">
        <f t="shared" si="42"/>
        <v/>
      </c>
      <c r="AO31" s="19" t="str">
        <f t="shared" si="43"/>
        <v>M</v>
      </c>
      <c r="AP31" s="23">
        <f t="shared" si="69"/>
        <v>44893</v>
      </c>
      <c r="AQ31" s="53" t="str">
        <f t="shared" si="20"/>
        <v xml:space="preserve"> </v>
      </c>
      <c r="AR31" s="24">
        <f t="shared" si="44"/>
        <v>48</v>
      </c>
      <c r="AS31" s="19" t="str">
        <f t="shared" si="45"/>
        <v>O</v>
      </c>
      <c r="AT31" s="23">
        <f t="shared" si="70"/>
        <v>44923</v>
      </c>
      <c r="AU31" s="21" t="str">
        <f t="shared" si="21"/>
        <v xml:space="preserve"> </v>
      </c>
      <c r="AV31" s="24" t="str">
        <f t="shared" si="46"/>
        <v/>
      </c>
    </row>
    <row r="32" spans="1:48" ht="18.899999999999999" customHeight="1" x14ac:dyDescent="0.3">
      <c r="A32" s="19" t="str">
        <f t="shared" si="22"/>
        <v>L</v>
      </c>
      <c r="B32" s="23">
        <f>B31+1</f>
        <v>44590</v>
      </c>
      <c r="C32" s="21" t="str">
        <f t="shared" si="11"/>
        <v xml:space="preserve"> </v>
      </c>
      <c r="D32" s="24" t="str">
        <f t="shared" si="23"/>
        <v/>
      </c>
      <c r="E32" s="19" t="str">
        <f t="shared" si="24"/>
        <v/>
      </c>
      <c r="F32" s="23" t="str">
        <f>IF(MONTH(F31+1)&gt;MONTH(F31),"",F31+1)</f>
        <v/>
      </c>
      <c r="G32" s="21" t="str">
        <f t="shared" si="12"/>
        <v xml:space="preserve"> </v>
      </c>
      <c r="H32" s="24" t="str">
        <f>IFERROR(IF(WEEKDAY(F32,2)=1,_xlfn.ISOWEEKNUM(F32),""),"")</f>
        <v/>
      </c>
      <c r="I32" s="19" t="str">
        <f t="shared" si="26"/>
        <v>T</v>
      </c>
      <c r="J32" s="23">
        <f>J31+1</f>
        <v>44649</v>
      </c>
      <c r="K32" s="49" t="str">
        <f t="shared" si="13"/>
        <v xml:space="preserve"> </v>
      </c>
      <c r="L32" s="24" t="str">
        <f t="shared" si="27"/>
        <v/>
      </c>
      <c r="M32" s="19" t="str">
        <f t="shared" si="28"/>
        <v>F</v>
      </c>
      <c r="N32" s="23">
        <f>N31+1</f>
        <v>44680</v>
      </c>
      <c r="O32" s="53" t="str">
        <f t="shared" si="14"/>
        <v xml:space="preserve"> </v>
      </c>
      <c r="P32" s="24" t="str">
        <f t="shared" si="29"/>
        <v/>
      </c>
      <c r="Q32" s="19" t="str">
        <f t="shared" si="30"/>
        <v>S</v>
      </c>
      <c r="R32" s="23">
        <f>R31+1</f>
        <v>44710</v>
      </c>
      <c r="S32" s="21" t="str">
        <f t="shared" si="15"/>
        <v xml:space="preserve"> </v>
      </c>
      <c r="T32" s="24" t="str">
        <f t="shared" si="31"/>
        <v/>
      </c>
      <c r="U32" s="19" t="str">
        <f t="shared" si="32"/>
        <v>O</v>
      </c>
      <c r="V32" s="23">
        <f>V31+1</f>
        <v>44741</v>
      </c>
      <c r="W32" s="53" t="str">
        <f t="shared" si="16"/>
        <v xml:space="preserve"> </v>
      </c>
      <c r="X32" s="24" t="str">
        <f t="shared" si="33"/>
        <v/>
      </c>
      <c r="Y32" s="19" t="str">
        <f t="shared" si="34"/>
        <v>F</v>
      </c>
      <c r="Z32" s="23">
        <f>Z31+1</f>
        <v>44771</v>
      </c>
      <c r="AA32" s="21" t="str">
        <f t="shared" si="35"/>
        <v xml:space="preserve"> </v>
      </c>
      <c r="AB32" s="24" t="str">
        <f t="shared" si="36"/>
        <v/>
      </c>
      <c r="AC32" s="19" t="str">
        <f t="shared" si="37"/>
        <v>M</v>
      </c>
      <c r="AD32" s="23">
        <f>AD31+1</f>
        <v>44802</v>
      </c>
      <c r="AE32" s="56" t="s">
        <v>56</v>
      </c>
      <c r="AF32" s="24">
        <f t="shared" si="38"/>
        <v>35</v>
      </c>
      <c r="AG32" s="19" t="str">
        <f t="shared" si="39"/>
        <v>T</v>
      </c>
      <c r="AH32" s="23">
        <f>AH31+1</f>
        <v>44833</v>
      </c>
      <c r="AI32" s="53" t="str">
        <f t="shared" si="18"/>
        <v xml:space="preserve"> </v>
      </c>
      <c r="AJ32" s="24" t="str">
        <f t="shared" si="40"/>
        <v/>
      </c>
      <c r="AK32" s="19" t="str">
        <f t="shared" si="41"/>
        <v>L</v>
      </c>
      <c r="AL32" s="23">
        <f>AL31+1</f>
        <v>44863</v>
      </c>
      <c r="AM32" s="21" t="str">
        <f t="shared" si="19"/>
        <v xml:space="preserve"> </v>
      </c>
      <c r="AN32" s="24" t="str">
        <f t="shared" si="42"/>
        <v/>
      </c>
      <c r="AO32" s="19" t="str">
        <f t="shared" si="43"/>
        <v>T</v>
      </c>
      <c r="AP32" s="23">
        <f>AP31+1</f>
        <v>44894</v>
      </c>
      <c r="AQ32" s="53" t="str">
        <f t="shared" si="20"/>
        <v xml:space="preserve"> </v>
      </c>
      <c r="AR32" s="24" t="str">
        <f t="shared" si="44"/>
        <v/>
      </c>
      <c r="AS32" s="19" t="str">
        <f t="shared" si="45"/>
        <v>T</v>
      </c>
      <c r="AT32" s="23">
        <f>AT31+1</f>
        <v>44924</v>
      </c>
      <c r="AU32" s="21" t="str">
        <f t="shared" si="21"/>
        <v xml:space="preserve"> </v>
      </c>
      <c r="AV32" s="24" t="str">
        <f t="shared" si="46"/>
        <v/>
      </c>
    </row>
    <row r="33" spans="1:48" ht="18.899999999999999" customHeight="1" x14ac:dyDescent="0.3">
      <c r="A33" s="19" t="str">
        <f t="shared" si="22"/>
        <v>S</v>
      </c>
      <c r="B33" s="23">
        <f t="shared" ref="B33" si="71">B32+1</f>
        <v>44591</v>
      </c>
      <c r="C33" s="21" t="str">
        <f t="shared" si="11"/>
        <v xml:space="preserve"> </v>
      </c>
      <c r="D33" s="24" t="str">
        <f t="shared" si="23"/>
        <v/>
      </c>
      <c r="E33" s="34"/>
      <c r="F33" s="35"/>
      <c r="G33" s="36" t="str">
        <f t="shared" si="12"/>
        <v xml:space="preserve"> </v>
      </c>
      <c r="H33" s="37"/>
      <c r="I33" s="19" t="str">
        <f t="shared" si="26"/>
        <v>O</v>
      </c>
      <c r="J33" s="23">
        <f t="shared" ref="J33:J34" si="72">J32+1</f>
        <v>44650</v>
      </c>
      <c r="K33" s="49" t="str">
        <f t="shared" si="13"/>
        <v xml:space="preserve"> </v>
      </c>
      <c r="L33" s="24" t="str">
        <f t="shared" si="27"/>
        <v/>
      </c>
      <c r="M33" s="34" t="str">
        <f t="shared" si="28"/>
        <v>L</v>
      </c>
      <c r="N33" s="35">
        <f t="shared" ref="N33" si="73">N32+1</f>
        <v>44681</v>
      </c>
      <c r="O33" s="36" t="str">
        <f t="shared" si="14"/>
        <v xml:space="preserve"> </v>
      </c>
      <c r="P33" s="37" t="str">
        <f t="shared" si="29"/>
        <v/>
      </c>
      <c r="Q33" s="19" t="str">
        <f t="shared" si="30"/>
        <v>M</v>
      </c>
      <c r="R33" s="23">
        <f t="shared" ref="R33:R34" si="74">R32+1</f>
        <v>44711</v>
      </c>
      <c r="S33" s="57" t="s">
        <v>45</v>
      </c>
      <c r="T33" s="24">
        <f t="shared" si="31"/>
        <v>22</v>
      </c>
      <c r="U33" s="34" t="str">
        <f t="shared" si="32"/>
        <v>T</v>
      </c>
      <c r="V33" s="35">
        <f t="shared" ref="V33" si="75">V32+1</f>
        <v>44742</v>
      </c>
      <c r="W33" s="54" t="str">
        <f t="shared" si="16"/>
        <v xml:space="preserve"> </v>
      </c>
      <c r="X33" s="37" t="str">
        <f t="shared" si="33"/>
        <v/>
      </c>
      <c r="Y33" s="19" t="str">
        <f t="shared" si="34"/>
        <v>L</v>
      </c>
      <c r="Z33" s="23">
        <f t="shared" ref="Z33:Z34" si="76">Z32+1</f>
        <v>44772</v>
      </c>
      <c r="AA33" s="21" t="str">
        <f t="shared" si="35"/>
        <v xml:space="preserve"> </v>
      </c>
      <c r="AB33" s="24" t="str">
        <f t="shared" si="36"/>
        <v/>
      </c>
      <c r="AC33" s="34" t="str">
        <f t="shared" si="37"/>
        <v>T</v>
      </c>
      <c r="AD33" s="23">
        <f t="shared" ref="AD33:AD34" si="77">AD32+1</f>
        <v>44803</v>
      </c>
      <c r="AE33" s="49" t="str">
        <f t="shared" si="17"/>
        <v xml:space="preserve"> </v>
      </c>
      <c r="AF33" s="24" t="str">
        <f t="shared" si="38"/>
        <v/>
      </c>
      <c r="AG33" s="34" t="str">
        <f t="shared" si="39"/>
        <v>F</v>
      </c>
      <c r="AH33" s="35">
        <f t="shared" ref="AH33" si="78">AH32+1</f>
        <v>44834</v>
      </c>
      <c r="AI33" s="53" t="str">
        <f t="shared" si="18"/>
        <v xml:space="preserve"> </v>
      </c>
      <c r="AJ33" s="37" t="str">
        <f t="shared" si="40"/>
        <v/>
      </c>
      <c r="AK33" s="19" t="str">
        <f t="shared" si="41"/>
        <v>S</v>
      </c>
      <c r="AL33" s="23">
        <f t="shared" ref="AL33:AL34" si="79">AL32+1</f>
        <v>44864</v>
      </c>
      <c r="AM33" s="21" t="str">
        <f t="shared" si="19"/>
        <v xml:space="preserve"> </v>
      </c>
      <c r="AN33" s="24" t="str">
        <f t="shared" si="42"/>
        <v/>
      </c>
      <c r="AO33" s="34" t="str">
        <f t="shared" si="43"/>
        <v>O</v>
      </c>
      <c r="AP33" s="35">
        <f t="shared" ref="AP33" si="80">AP32+1</f>
        <v>44895</v>
      </c>
      <c r="AQ33" s="53" t="str">
        <f t="shared" si="20"/>
        <v xml:space="preserve"> </v>
      </c>
      <c r="AR33" s="37" t="str">
        <f t="shared" si="44"/>
        <v/>
      </c>
      <c r="AS33" s="19" t="str">
        <f t="shared" si="45"/>
        <v>F</v>
      </c>
      <c r="AT33" s="23">
        <f t="shared" ref="AT33:AT34" si="81">AT32+1</f>
        <v>44925</v>
      </c>
      <c r="AU33" s="21" t="str">
        <f t="shared" si="21"/>
        <v xml:space="preserve"> </v>
      </c>
      <c r="AV33" s="24" t="str">
        <f t="shared" si="46"/>
        <v/>
      </c>
    </row>
    <row r="34" spans="1:48" s="29" customFormat="1" ht="18.899999999999999" customHeight="1" x14ac:dyDescent="0.3">
      <c r="A34" s="25" t="str">
        <f>PROPER(LEFT(TEXT(B34,"ddd"),1))</f>
        <v>M</v>
      </c>
      <c r="B34" s="26">
        <f>B33+1</f>
        <v>44592</v>
      </c>
      <c r="C34" s="58" t="s">
        <v>35</v>
      </c>
      <c r="D34" s="28">
        <f>IF(WEEKDAY(B34,2)=1,_xlfn.ISOWEEKNUM(B34),"")</f>
        <v>5</v>
      </c>
      <c r="E34" s="38"/>
      <c r="F34" s="39"/>
      <c r="G34" s="40" t="str">
        <f>+IFERROR(VLOOKUP(F34,Helligdage,2,FALSE),"")&amp;" "&amp;IFERROR(VLOOKUP(F34,Mærkedage,3,FALSE),"")</f>
        <v xml:space="preserve"> </v>
      </c>
      <c r="H34" s="41"/>
      <c r="I34" s="25" t="str">
        <f t="shared" si="26"/>
        <v>T</v>
      </c>
      <c r="J34" s="26">
        <f t="shared" si="72"/>
        <v>44651</v>
      </c>
      <c r="K34" s="50" t="str">
        <f t="shared" si="13"/>
        <v xml:space="preserve"> </v>
      </c>
      <c r="L34" s="28" t="str">
        <f t="shared" si="27"/>
        <v/>
      </c>
      <c r="M34" s="38"/>
      <c r="N34" s="39"/>
      <c r="O34" s="40" t="str">
        <f t="shared" si="14"/>
        <v xml:space="preserve"> </v>
      </c>
      <c r="P34" s="41"/>
      <c r="Q34" s="25" t="str">
        <f t="shared" si="30"/>
        <v>T</v>
      </c>
      <c r="R34" s="26">
        <f t="shared" si="74"/>
        <v>44712</v>
      </c>
      <c r="S34" s="58" t="str">
        <f t="shared" si="15"/>
        <v xml:space="preserve"> </v>
      </c>
      <c r="T34" s="28" t="str">
        <f t="shared" si="31"/>
        <v/>
      </c>
      <c r="U34" s="38"/>
      <c r="V34" s="39"/>
      <c r="W34" s="40" t="str">
        <f t="shared" si="16"/>
        <v xml:space="preserve"> </v>
      </c>
      <c r="X34" s="41"/>
      <c r="Y34" s="25" t="str">
        <f t="shared" si="34"/>
        <v>S</v>
      </c>
      <c r="Z34" s="26">
        <f t="shared" si="76"/>
        <v>44773</v>
      </c>
      <c r="AA34" s="27" t="str">
        <f t="shared" si="35"/>
        <v xml:space="preserve"> </v>
      </c>
      <c r="AB34" s="28" t="str">
        <f t="shared" si="36"/>
        <v/>
      </c>
      <c r="AC34" s="25" t="str">
        <f t="shared" si="37"/>
        <v>O</v>
      </c>
      <c r="AD34" s="26">
        <f t="shared" si="77"/>
        <v>44804</v>
      </c>
      <c r="AE34" s="49" t="str">
        <f t="shared" si="17"/>
        <v xml:space="preserve"> </v>
      </c>
      <c r="AF34" s="28" t="str">
        <f t="shared" si="38"/>
        <v/>
      </c>
      <c r="AG34" s="48"/>
      <c r="AH34" s="39"/>
      <c r="AI34" s="40" t="str">
        <f t="shared" si="18"/>
        <v xml:space="preserve"> </v>
      </c>
      <c r="AJ34" s="41"/>
      <c r="AK34" s="25" t="str">
        <f t="shared" si="41"/>
        <v>M</v>
      </c>
      <c r="AL34" s="26">
        <f t="shared" si="79"/>
        <v>44865</v>
      </c>
      <c r="AM34" s="59" t="s">
        <v>55</v>
      </c>
      <c r="AN34" s="28">
        <f t="shared" si="42"/>
        <v>44</v>
      </c>
      <c r="AO34" s="38"/>
      <c r="AP34" s="39"/>
      <c r="AQ34" s="40" t="str">
        <f t="shared" si="20"/>
        <v xml:space="preserve"> </v>
      </c>
      <c r="AR34" s="41"/>
      <c r="AS34" s="25" t="str">
        <f t="shared" si="45"/>
        <v>L</v>
      </c>
      <c r="AT34" s="26">
        <f t="shared" si="81"/>
        <v>44926</v>
      </c>
      <c r="AU34" s="27" t="str">
        <f t="shared" si="21"/>
        <v xml:space="preserve">Nytårsaften </v>
      </c>
      <c r="AV34" s="41" t="str">
        <f t="shared" si="46"/>
        <v/>
      </c>
    </row>
    <row r="35" spans="1:48" s="44" customFormat="1" ht="29.25" customHeight="1" x14ac:dyDescent="0.3">
      <c r="A35" s="66">
        <f>+NETWORKDAYS(MIN(B4:B34),MAX(B4:B34),Feriedage)</f>
        <v>21</v>
      </c>
      <c r="B35" s="67"/>
      <c r="C35" s="67"/>
      <c r="D35" s="67"/>
      <c r="E35" s="67">
        <f>+NETWORKDAYS(MIN(F4:F34),MAX(F4:F34),Feriedage)</f>
        <v>20</v>
      </c>
      <c r="F35" s="67"/>
      <c r="G35" s="67"/>
      <c r="H35" s="67"/>
      <c r="I35" s="67">
        <f>+NETWORKDAYS(MIN(J4:J34),MAX(J4:J34),Feriedage)</f>
        <v>23</v>
      </c>
      <c r="J35" s="67"/>
      <c r="K35" s="67"/>
      <c r="L35" s="67"/>
      <c r="M35" s="67">
        <f>+NETWORKDAYS(MIN(N4:N34),MAX(N4:N34),Feriedage)</f>
        <v>18</v>
      </c>
      <c r="N35" s="67"/>
      <c r="O35" s="67"/>
      <c r="P35" s="67"/>
      <c r="Q35" s="67">
        <f>+NETWORKDAYS(MIN(R4:R34),MAX(R4:R34),Feriedage)</f>
        <v>20</v>
      </c>
      <c r="R35" s="67"/>
      <c r="S35" s="67"/>
      <c r="T35" s="67"/>
      <c r="U35" s="67">
        <f>+NETWORKDAYS(MIN(V4:V34),MAX(V4:V34),Feriedage)</f>
        <v>21</v>
      </c>
      <c r="V35" s="67"/>
      <c r="W35" s="67"/>
      <c r="X35" s="68"/>
      <c r="Y35" s="66">
        <f>+NETWORKDAYS(MIN(Z4:Z34),MAX(Z4:Z34),Feriedage)</f>
        <v>21</v>
      </c>
      <c r="Z35" s="67"/>
      <c r="AA35" s="67"/>
      <c r="AB35" s="67"/>
      <c r="AC35" s="67">
        <f>+NETWORKDAYS(MIN(AD4:AD34),MAX(AD4:AD34),Feriedage)</f>
        <v>23</v>
      </c>
      <c r="AD35" s="67"/>
      <c r="AE35" s="67"/>
      <c r="AF35" s="67"/>
      <c r="AG35" s="67">
        <f>+NETWORKDAYS(MIN(AH4:AH34),MAX(AH4:AH34),Feriedage)</f>
        <v>22</v>
      </c>
      <c r="AH35" s="67"/>
      <c r="AI35" s="67"/>
      <c r="AJ35" s="67"/>
      <c r="AK35" s="67">
        <f>+NETWORKDAYS(MIN(AL4:AL34),MAX(AL4:AL34),Feriedage)</f>
        <v>21</v>
      </c>
      <c r="AL35" s="67"/>
      <c r="AM35" s="67"/>
      <c r="AN35" s="67"/>
      <c r="AO35" s="67">
        <f>+NETWORKDAYS(MIN(AP4:AP34),MAX(AP4:AP34),Feriedage)</f>
        <v>22</v>
      </c>
      <c r="AP35" s="67"/>
      <c r="AQ35" s="67"/>
      <c r="AR35" s="67"/>
      <c r="AS35" s="67">
        <f>+NETWORKDAYS(MIN(AT4:AT34),MAX(AT4:AT34),Feriedage)</f>
        <v>21</v>
      </c>
      <c r="AT35" s="67"/>
      <c r="AU35" s="67"/>
      <c r="AV35" s="68"/>
    </row>
    <row r="36" spans="1:48" ht="12.6" hidden="1" thickTop="1" x14ac:dyDescent="0.3">
      <c r="A36" s="30"/>
      <c r="B36" s="30"/>
      <c r="C36" s="30"/>
      <c r="D36" s="31"/>
      <c r="E36" s="30"/>
      <c r="F36" s="32"/>
      <c r="G36" s="30"/>
      <c r="H36" s="31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0"/>
      <c r="AB36" s="31"/>
      <c r="AC36" s="30"/>
      <c r="AD36" s="30"/>
      <c r="AE36" s="30"/>
      <c r="AF36" s="31"/>
      <c r="AG36" s="30"/>
      <c r="AH36" s="30"/>
      <c r="AI36" s="30"/>
      <c r="AJ36" s="31"/>
      <c r="AK36" s="30"/>
      <c r="AL36" s="30"/>
      <c r="AM36" s="30"/>
      <c r="AN36" s="31"/>
      <c r="AO36" s="30"/>
      <c r="AP36" s="30"/>
      <c r="AQ36" s="30"/>
      <c r="AR36" s="31"/>
      <c r="AS36" s="30"/>
      <c r="AT36" s="30"/>
      <c r="AU36" s="30"/>
      <c r="AV36" s="31"/>
    </row>
  </sheetData>
  <mergeCells count="26"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1:X1"/>
    <mergeCell ref="Y1:AV1"/>
    <mergeCell ref="AS2:AV2"/>
    <mergeCell ref="Y2:AB2"/>
    <mergeCell ref="AC2:AF2"/>
    <mergeCell ref="AG2:AJ2"/>
    <mergeCell ref="AK2:AN2"/>
    <mergeCell ref="AO2:AR2"/>
  </mergeCells>
  <conditionalFormatting sqref="A4:A34">
    <cfRule type="expression" dxfId="197" priority="339">
      <formula>VLOOKUP(B4,Helligdage,3,FALSE)="x"</formula>
    </cfRule>
    <cfRule type="expression" dxfId="196" priority="340">
      <formula>WEEKDAY(B4)=1</formula>
    </cfRule>
    <cfRule type="expression" dxfId="195" priority="341">
      <formula>WEEKDAY(B4)=7</formula>
    </cfRule>
  </conditionalFormatting>
  <conditionalFormatting sqref="B4:B34">
    <cfRule type="expression" dxfId="194" priority="304">
      <formula>VLOOKUP(B4,Helligdage,3,FALSE)="x"</formula>
    </cfRule>
    <cfRule type="expression" dxfId="193" priority="305">
      <formula>WEEKDAY(B4)=1</formula>
    </cfRule>
  </conditionalFormatting>
  <conditionalFormatting sqref="C4:C34">
    <cfRule type="expression" dxfId="192" priority="280">
      <formula>VLOOKUP(B4,Helligdage,3,FALSE)="x"</formula>
    </cfRule>
    <cfRule type="expression" dxfId="191" priority="281">
      <formula>WEEKDAY(B4)=1</formula>
    </cfRule>
  </conditionalFormatting>
  <conditionalFormatting sqref="D4:D34">
    <cfRule type="expression" dxfId="190" priority="256">
      <formula>VLOOKUP(B4,Helligdage,3,FALSE)="x"</formula>
    </cfRule>
    <cfRule type="expression" dxfId="189" priority="257">
      <formula>WEEKDAY(B4)=1</formula>
    </cfRule>
  </conditionalFormatting>
  <conditionalFormatting sqref="E4:E32">
    <cfRule type="expression" dxfId="188" priority="177">
      <formula>VLOOKUP(F4,Helligdage,3,FALSE)="x"</formula>
    </cfRule>
    <cfRule type="expression" dxfId="187" priority="178">
      <formula>WEEKDAY(F4)=1</formula>
    </cfRule>
    <cfRule type="expression" dxfId="186" priority="179">
      <formula>WEEKDAY(F4)=7</formula>
    </cfRule>
  </conditionalFormatting>
  <conditionalFormatting sqref="F4:F34">
    <cfRule type="expression" dxfId="185" priority="175">
      <formula>VLOOKUP(F4,Helligdage,3,FALSE)="x"</formula>
    </cfRule>
    <cfRule type="expression" dxfId="184" priority="176">
      <formula>WEEKDAY(F4)=1</formula>
    </cfRule>
  </conditionalFormatting>
  <conditionalFormatting sqref="G4:G34">
    <cfRule type="expression" dxfId="183" priority="173">
      <formula>VLOOKUP(F4,Helligdage,3,FALSE)="x"</formula>
    </cfRule>
    <cfRule type="expression" dxfId="182" priority="174">
      <formula>WEEKDAY(F4)=1</formula>
    </cfRule>
  </conditionalFormatting>
  <conditionalFormatting sqref="H4:H34">
    <cfRule type="expression" dxfId="181" priority="171">
      <formula>VLOOKUP(F4,Helligdage,3,FALSE)="x"</formula>
    </cfRule>
    <cfRule type="expression" dxfId="180" priority="172">
      <formula>WEEKDAY(F4)=1</formula>
    </cfRule>
  </conditionalFormatting>
  <conditionalFormatting sqref="I4:I34">
    <cfRule type="expression" dxfId="179" priority="168">
      <formula>VLOOKUP(J4,Helligdage,3,FALSE)="x"</formula>
    </cfRule>
    <cfRule type="expression" dxfId="178" priority="169">
      <formula>WEEKDAY(J4)=1</formula>
    </cfRule>
    <cfRule type="expression" dxfId="177" priority="170">
      <formula>WEEKDAY(J4)=7</formula>
    </cfRule>
  </conditionalFormatting>
  <conditionalFormatting sqref="J4:J34">
    <cfRule type="expression" dxfId="176" priority="166">
      <formula>VLOOKUP(J4,Helligdage,3,FALSE)="x"</formula>
    </cfRule>
    <cfRule type="expression" dxfId="175" priority="167">
      <formula>WEEKDAY(J4)=1</formula>
    </cfRule>
  </conditionalFormatting>
  <conditionalFormatting sqref="K4:K34">
    <cfRule type="expression" dxfId="174" priority="164">
      <formula>VLOOKUP(J4,Helligdage,3,FALSE)="x"</formula>
    </cfRule>
    <cfRule type="expression" dxfId="173" priority="165">
      <formula>WEEKDAY(J4)=1</formula>
    </cfRule>
  </conditionalFormatting>
  <conditionalFormatting sqref="L4:L34">
    <cfRule type="expression" dxfId="172" priority="162">
      <formula>VLOOKUP(J4,Helligdage,3,FALSE)="x"</formula>
    </cfRule>
    <cfRule type="expression" dxfId="171" priority="163">
      <formula>WEEKDAY(J4)=1</formula>
    </cfRule>
  </conditionalFormatting>
  <conditionalFormatting sqref="M4:M33">
    <cfRule type="expression" dxfId="170" priority="159">
      <formula>VLOOKUP(N4,Helligdage,3,FALSE)="x"</formula>
    </cfRule>
    <cfRule type="expression" dxfId="169" priority="160">
      <formula>WEEKDAY(N4)=1</formula>
    </cfRule>
    <cfRule type="expression" dxfId="168" priority="161">
      <formula>WEEKDAY(N4)=7</formula>
    </cfRule>
  </conditionalFormatting>
  <conditionalFormatting sqref="N4:N33">
    <cfRule type="expression" dxfId="167" priority="157">
      <formula>VLOOKUP(N4,Helligdage,3,FALSE)="x"</formula>
    </cfRule>
    <cfRule type="expression" dxfId="166" priority="158">
      <formula>WEEKDAY(N4)=1</formula>
    </cfRule>
  </conditionalFormatting>
  <conditionalFormatting sqref="O4:O33">
    <cfRule type="expression" dxfId="165" priority="155">
      <formula>VLOOKUP(N4,Helligdage,3,FALSE)="x"</formula>
    </cfRule>
    <cfRule type="expression" dxfId="164" priority="156">
      <formula>WEEKDAY(N4)=1</formula>
    </cfRule>
  </conditionalFormatting>
  <conditionalFormatting sqref="P4:P33">
    <cfRule type="expression" dxfId="163" priority="153">
      <formula>VLOOKUP(N4,Helligdage,3,FALSE)="x"</formula>
    </cfRule>
    <cfRule type="expression" dxfId="162" priority="154">
      <formula>WEEKDAY(N4)=1</formula>
    </cfRule>
  </conditionalFormatting>
  <conditionalFormatting sqref="Q4:Q34">
    <cfRule type="expression" dxfId="161" priority="150">
      <formula>VLOOKUP(R4,Helligdage,3,FALSE)="x"</formula>
    </cfRule>
    <cfRule type="expression" dxfId="160" priority="151">
      <formula>WEEKDAY(R4)=1</formula>
    </cfRule>
    <cfRule type="expression" dxfId="159" priority="152">
      <formula>WEEKDAY(R4)=7</formula>
    </cfRule>
  </conditionalFormatting>
  <conditionalFormatting sqref="R4:R34">
    <cfRule type="expression" dxfId="158" priority="148">
      <formula>VLOOKUP(R4,Helligdage,3,FALSE)="x"</formula>
    </cfRule>
    <cfRule type="expression" dxfId="157" priority="149">
      <formula>WEEKDAY(R4)=1</formula>
    </cfRule>
  </conditionalFormatting>
  <conditionalFormatting sqref="S4:S34">
    <cfRule type="expression" dxfId="156" priority="146">
      <formula>VLOOKUP(R4,Helligdage,3,FALSE)="x"</formula>
    </cfRule>
    <cfRule type="expression" dxfId="155" priority="147">
      <formula>WEEKDAY(R4)=1</formula>
    </cfRule>
  </conditionalFormatting>
  <conditionalFormatting sqref="T4:T34">
    <cfRule type="expression" dxfId="154" priority="144">
      <formula>VLOOKUP(R4,Helligdage,3,FALSE)="x"</formula>
    </cfRule>
    <cfRule type="expression" dxfId="153" priority="145">
      <formula>WEEKDAY(R4)=1</formula>
    </cfRule>
  </conditionalFormatting>
  <conditionalFormatting sqref="U4:U33">
    <cfRule type="expression" dxfId="152" priority="141">
      <formula>VLOOKUP(V4,Helligdage,3,FALSE)="x"</formula>
    </cfRule>
    <cfRule type="expression" dxfId="151" priority="142">
      <formula>WEEKDAY(V4)=1</formula>
    </cfRule>
    <cfRule type="expression" dxfId="150" priority="143">
      <formula>WEEKDAY(V4)=7</formula>
    </cfRule>
  </conditionalFormatting>
  <conditionalFormatting sqref="V4:V33">
    <cfRule type="expression" dxfId="149" priority="139">
      <formula>VLOOKUP(V4,Helligdage,3,FALSE)="x"</formula>
    </cfRule>
    <cfRule type="expression" dxfId="148" priority="140">
      <formula>WEEKDAY(V4)=1</formula>
    </cfRule>
  </conditionalFormatting>
  <conditionalFormatting sqref="W4:W33">
    <cfRule type="expression" dxfId="147" priority="137">
      <formula>VLOOKUP(V4,Helligdage,3,FALSE)="x"</formula>
    </cfRule>
    <cfRule type="expression" dxfId="146" priority="138">
      <formula>WEEKDAY(V4)=1</formula>
    </cfRule>
  </conditionalFormatting>
  <conditionalFormatting sqref="X4:X33">
    <cfRule type="expression" dxfId="145" priority="135">
      <formula>VLOOKUP(V4,Helligdage,3,FALSE)="x"</formula>
    </cfRule>
    <cfRule type="expression" dxfId="144" priority="136">
      <formula>WEEKDAY(V4)=1</formula>
    </cfRule>
  </conditionalFormatting>
  <conditionalFormatting sqref="Y4:Y34">
    <cfRule type="expression" dxfId="143" priority="132">
      <formula>VLOOKUP(Z4,Helligdage,3,FALSE)="x"</formula>
    </cfRule>
    <cfRule type="expression" dxfId="142" priority="133">
      <formula>WEEKDAY(Z4)=1</formula>
    </cfRule>
    <cfRule type="expression" dxfId="141" priority="134">
      <formula>WEEKDAY(Z4)=7</formula>
    </cfRule>
  </conditionalFormatting>
  <conditionalFormatting sqref="Z4:Z34">
    <cfRule type="expression" dxfId="140" priority="130">
      <formula>VLOOKUP(Z4,Helligdage,3,FALSE)="x"</formula>
    </cfRule>
    <cfRule type="expression" dxfId="139" priority="131">
      <formula>WEEKDAY(Z4)=1</formula>
    </cfRule>
  </conditionalFormatting>
  <conditionalFormatting sqref="AA4:AA34">
    <cfRule type="expression" dxfId="138" priority="128">
      <formula>VLOOKUP(Z4,Helligdage,3,FALSE)="x"</formula>
    </cfRule>
    <cfRule type="expression" dxfId="137" priority="129">
      <formula>WEEKDAY(Z4)=1</formula>
    </cfRule>
  </conditionalFormatting>
  <conditionalFormatting sqref="AB4:AB34">
    <cfRule type="expression" dxfId="136" priority="126">
      <formula>VLOOKUP(Z4,Helligdage,3,FALSE)="x"</formula>
    </cfRule>
    <cfRule type="expression" dxfId="135" priority="127">
      <formula>WEEKDAY(Z4)=1</formula>
    </cfRule>
  </conditionalFormatting>
  <conditionalFormatting sqref="AC4:AC34">
    <cfRule type="expression" dxfId="134" priority="123">
      <formula>VLOOKUP(AD4,Helligdage,3,FALSE)="x"</formula>
    </cfRule>
    <cfRule type="expression" dxfId="133" priority="124">
      <formula>WEEKDAY(AD4)=1</formula>
    </cfRule>
    <cfRule type="expression" dxfId="132" priority="125">
      <formula>WEEKDAY(AD4)=7</formula>
    </cfRule>
  </conditionalFormatting>
  <conditionalFormatting sqref="AD4:AD34">
    <cfRule type="expression" dxfId="131" priority="121">
      <formula>VLOOKUP(AD4,Helligdage,3,FALSE)="x"</formula>
    </cfRule>
    <cfRule type="expression" dxfId="130" priority="122">
      <formula>WEEKDAY(AD4)=1</formula>
    </cfRule>
  </conditionalFormatting>
  <conditionalFormatting sqref="AE4:AE12 AE16:AE17 AE23:AE24 AE30:AE31">
    <cfRule type="expression" dxfId="129" priority="119">
      <formula>VLOOKUP(AD4,Helligdage,3,FALSE)="x"</formula>
    </cfRule>
    <cfRule type="expression" dxfId="128" priority="120">
      <formula>WEEKDAY(AD4)=1</formula>
    </cfRule>
  </conditionalFormatting>
  <conditionalFormatting sqref="AF4:AF34">
    <cfRule type="expression" dxfId="127" priority="117">
      <formula>VLOOKUP(AD4,Helligdage,3,FALSE)="x"</formula>
    </cfRule>
    <cfRule type="expression" dxfId="126" priority="118">
      <formula>WEEKDAY(AD4)=1</formula>
    </cfRule>
  </conditionalFormatting>
  <conditionalFormatting sqref="AG4:AG33">
    <cfRule type="expression" dxfId="125" priority="114">
      <formula>VLOOKUP(AH4,Helligdage,3,FALSE)="x"</formula>
    </cfRule>
    <cfRule type="expression" dxfId="124" priority="115">
      <formula>WEEKDAY(AH4)=1</formula>
    </cfRule>
    <cfRule type="expression" dxfId="123" priority="116">
      <formula>WEEKDAY(AH4)=7</formula>
    </cfRule>
  </conditionalFormatting>
  <conditionalFormatting sqref="AH4:AH34">
    <cfRule type="expression" dxfId="122" priority="112">
      <formula>VLOOKUP(AH4,Helligdage,3,FALSE)="x"</formula>
    </cfRule>
    <cfRule type="expression" dxfId="121" priority="113">
      <formula>WEEKDAY(AH4)=1</formula>
    </cfRule>
  </conditionalFormatting>
  <conditionalFormatting sqref="AI6:AI14 AI20:AI21 AI27:AI28 AI34">
    <cfRule type="expression" dxfId="120" priority="110">
      <formula>VLOOKUP(AH6,Helligdage,3,FALSE)="x"</formula>
    </cfRule>
    <cfRule type="expression" dxfId="119" priority="111">
      <formula>WEEKDAY(AH6)=1</formula>
    </cfRule>
  </conditionalFormatting>
  <conditionalFormatting sqref="AJ4:AJ34">
    <cfRule type="expression" dxfId="118" priority="108">
      <formula>VLOOKUP(AH4,Helligdage,3,FALSE)="x"</formula>
    </cfRule>
    <cfRule type="expression" dxfId="117" priority="109">
      <formula>WEEKDAY(AH4)=1</formula>
    </cfRule>
  </conditionalFormatting>
  <conditionalFormatting sqref="AK4:AK34">
    <cfRule type="expression" dxfId="116" priority="105">
      <formula>VLOOKUP(AL4,Helligdage,3,FALSE)="x"</formula>
    </cfRule>
    <cfRule type="expression" dxfId="115" priority="106">
      <formula>WEEKDAY(AL4)=1</formula>
    </cfRule>
    <cfRule type="expression" dxfId="114" priority="107">
      <formula>WEEKDAY(AL4)=7</formula>
    </cfRule>
  </conditionalFormatting>
  <conditionalFormatting sqref="AL4:AL34">
    <cfRule type="expression" dxfId="113" priority="103">
      <formula>VLOOKUP(AL4,Helligdage,3,FALSE)="x"</formula>
    </cfRule>
    <cfRule type="expression" dxfId="112" priority="104">
      <formula>WEEKDAY(AL4)=1</formula>
    </cfRule>
  </conditionalFormatting>
  <conditionalFormatting sqref="AM4:AM5 AM11:AM26 AM32:AM33">
    <cfRule type="expression" dxfId="111" priority="101">
      <formula>VLOOKUP(AL4,Helligdage,3,FALSE)="x"</formula>
    </cfRule>
    <cfRule type="expression" dxfId="110" priority="102">
      <formula>WEEKDAY(AL4)=1</formula>
    </cfRule>
  </conditionalFormatting>
  <conditionalFormatting sqref="AN4:AN34">
    <cfRule type="expression" dxfId="109" priority="99">
      <formula>VLOOKUP(AL4,Helligdage,3,FALSE)="x"</formula>
    </cfRule>
    <cfRule type="expression" dxfId="108" priority="100">
      <formula>WEEKDAY(AL4)=1</formula>
    </cfRule>
  </conditionalFormatting>
  <conditionalFormatting sqref="AO4:AO33">
    <cfRule type="expression" dxfId="107" priority="96">
      <formula>VLOOKUP(AP4,Helligdage,3,FALSE)="x"</formula>
    </cfRule>
    <cfRule type="expression" dxfId="106" priority="97">
      <formula>WEEKDAY(AP4)=1</formula>
    </cfRule>
    <cfRule type="expression" dxfId="105" priority="98">
      <formula>WEEKDAY(AP4)=7</formula>
    </cfRule>
  </conditionalFormatting>
  <conditionalFormatting sqref="AP4:AP34">
    <cfRule type="expression" dxfId="104" priority="94">
      <formula>VLOOKUP(AP4,Helligdage,3,FALSE)="x"</formula>
    </cfRule>
    <cfRule type="expression" dxfId="103" priority="95">
      <formula>WEEKDAY(AP4)=1</formula>
    </cfRule>
  </conditionalFormatting>
  <conditionalFormatting sqref="AQ8:AQ9 AQ15:AQ16 AQ22:AQ23 AQ29:AQ30 AQ34">
    <cfRule type="expression" dxfId="102" priority="92">
      <formula>VLOOKUP(AP8,Helligdage,3,FALSE)="x"</formula>
    </cfRule>
    <cfRule type="expression" dxfId="101" priority="93">
      <formula>WEEKDAY(AP8)=1</formula>
    </cfRule>
  </conditionalFormatting>
  <conditionalFormatting sqref="AR4:AR34">
    <cfRule type="expression" dxfId="100" priority="90">
      <formula>VLOOKUP(AP4,Helligdage,3,FALSE)="x"</formula>
    </cfRule>
    <cfRule type="expression" dxfId="99" priority="91">
      <formula>WEEKDAY(AP4)=1</formula>
    </cfRule>
  </conditionalFormatting>
  <conditionalFormatting sqref="AS4:AS34">
    <cfRule type="expression" dxfId="98" priority="87">
      <formula>VLOOKUP(AT4,Helligdage,3,FALSE)="x"</formula>
    </cfRule>
    <cfRule type="expression" dxfId="97" priority="88">
      <formula>WEEKDAY(AT4)=1</formula>
    </cfRule>
    <cfRule type="expression" dxfId="96" priority="89">
      <formula>WEEKDAY(AT4)=7</formula>
    </cfRule>
  </conditionalFormatting>
  <conditionalFormatting sqref="AT4:AT34">
    <cfRule type="expression" dxfId="95" priority="85">
      <formula>VLOOKUP(AT4,Helligdage,3,FALSE)="x"</formula>
    </cfRule>
    <cfRule type="expression" dxfId="94" priority="86">
      <formula>WEEKDAY(AT4)=1</formula>
    </cfRule>
  </conditionalFormatting>
  <conditionalFormatting sqref="AU6:AU7 AU13:AU14 AU20:AU34">
    <cfRule type="expression" dxfId="93" priority="83">
      <formula>VLOOKUP(AT6,Helligdage,3,FALSE)="x"</formula>
    </cfRule>
    <cfRule type="expression" dxfId="92" priority="84">
      <formula>WEEKDAY(AT6)=1</formula>
    </cfRule>
  </conditionalFormatting>
  <conditionalFormatting sqref="AV4:AV34">
    <cfRule type="expression" dxfId="91" priority="81">
      <formula>VLOOKUP(AT4,Helligdage,3,FALSE)="x"</formula>
    </cfRule>
    <cfRule type="expression" dxfId="90" priority="82">
      <formula>WEEKDAY(AT4)=1</formula>
    </cfRule>
  </conditionalFormatting>
  <conditionalFormatting sqref="AE13">
    <cfRule type="expression" dxfId="89" priority="79">
      <formula>VLOOKUP(AD13,Helligdage,3,FALSE)="x"</formula>
    </cfRule>
    <cfRule type="expression" dxfId="88" priority="80">
      <formula>WEEKDAY(AD13)=1</formula>
    </cfRule>
  </conditionalFormatting>
  <conditionalFormatting sqref="AE14">
    <cfRule type="expression" dxfId="87" priority="77">
      <formula>VLOOKUP(AD14,Helligdage,3,FALSE)="x"</formula>
    </cfRule>
    <cfRule type="expression" dxfId="86" priority="78">
      <formula>WEEKDAY(AD14)=1</formula>
    </cfRule>
  </conditionalFormatting>
  <conditionalFormatting sqref="AE15">
    <cfRule type="expression" dxfId="85" priority="75">
      <formula>VLOOKUP(AD15,Helligdage,3,FALSE)="x"</formula>
    </cfRule>
    <cfRule type="expression" dxfId="84" priority="76">
      <formula>WEEKDAY(AD15)=1</formula>
    </cfRule>
  </conditionalFormatting>
  <conditionalFormatting sqref="AE18">
    <cfRule type="expression" dxfId="83" priority="73">
      <formula>VLOOKUP(AD18,Helligdage,3,FALSE)="x"</formula>
    </cfRule>
    <cfRule type="expression" dxfId="82" priority="74">
      <formula>WEEKDAY(AD18)=1</formula>
    </cfRule>
  </conditionalFormatting>
  <conditionalFormatting sqref="AE19">
    <cfRule type="expression" dxfId="81" priority="71">
      <formula>VLOOKUP(AD19,Helligdage,3,FALSE)="x"</formula>
    </cfRule>
    <cfRule type="expression" dxfId="80" priority="72">
      <formula>WEEKDAY(AD19)=1</formula>
    </cfRule>
  </conditionalFormatting>
  <conditionalFormatting sqref="AE20">
    <cfRule type="expression" dxfId="79" priority="69">
      <formula>VLOOKUP(AD20,Helligdage,3,FALSE)="x"</formula>
    </cfRule>
    <cfRule type="expression" dxfId="78" priority="70">
      <formula>WEEKDAY(AD20)=1</formula>
    </cfRule>
  </conditionalFormatting>
  <conditionalFormatting sqref="AE21">
    <cfRule type="expression" dxfId="77" priority="67">
      <formula>VLOOKUP(AD21,Helligdage,3,FALSE)="x"</formula>
    </cfRule>
    <cfRule type="expression" dxfId="76" priority="68">
      <formula>WEEKDAY(AD21)=1</formula>
    </cfRule>
  </conditionalFormatting>
  <conditionalFormatting sqref="AE22">
    <cfRule type="expression" dxfId="75" priority="65">
      <formula>VLOOKUP(AD22,Helligdage,3,FALSE)="x"</formula>
    </cfRule>
    <cfRule type="expression" dxfId="74" priority="66">
      <formula>WEEKDAY(AD22)=1</formula>
    </cfRule>
  </conditionalFormatting>
  <conditionalFormatting sqref="AE25">
    <cfRule type="expression" dxfId="73" priority="63">
      <formula>VLOOKUP(AD25,Helligdage,3,FALSE)="x"</formula>
    </cfRule>
    <cfRule type="expression" dxfId="72" priority="64">
      <formula>WEEKDAY(AD25)=1</formula>
    </cfRule>
  </conditionalFormatting>
  <conditionalFormatting sqref="AE26">
    <cfRule type="expression" dxfId="71" priority="61">
      <formula>VLOOKUP(AD26,Helligdage,3,FALSE)="x"</formula>
    </cfRule>
    <cfRule type="expression" dxfId="70" priority="62">
      <formula>WEEKDAY(AD26)=1</formula>
    </cfRule>
  </conditionalFormatting>
  <conditionalFormatting sqref="AE27">
    <cfRule type="expression" dxfId="69" priority="59">
      <formula>VLOOKUP(AD27,Helligdage,3,FALSE)="x"</formula>
    </cfRule>
    <cfRule type="expression" dxfId="68" priority="60">
      <formula>WEEKDAY(AD27)=1</formula>
    </cfRule>
  </conditionalFormatting>
  <conditionalFormatting sqref="AE28">
    <cfRule type="expression" dxfId="67" priority="57">
      <formula>VLOOKUP(AD28,Helligdage,3,FALSE)="x"</formula>
    </cfRule>
    <cfRule type="expression" dxfId="66" priority="58">
      <formula>WEEKDAY(AD28)=1</formula>
    </cfRule>
  </conditionalFormatting>
  <conditionalFormatting sqref="AE29">
    <cfRule type="expression" dxfId="65" priority="55">
      <formula>VLOOKUP(AD29,Helligdage,3,FALSE)="x"</formula>
    </cfRule>
    <cfRule type="expression" dxfId="64" priority="56">
      <formula>WEEKDAY(AD29)=1</formula>
    </cfRule>
  </conditionalFormatting>
  <conditionalFormatting sqref="AE32">
    <cfRule type="expression" dxfId="63" priority="53">
      <formula>VLOOKUP(AD32,Helligdage,3,FALSE)="x"</formula>
    </cfRule>
    <cfRule type="expression" dxfId="62" priority="54">
      <formula>WEEKDAY(AD32)=1</formula>
    </cfRule>
  </conditionalFormatting>
  <conditionalFormatting sqref="AE33">
    <cfRule type="expression" dxfId="61" priority="51">
      <formula>VLOOKUP(AD33,Helligdage,3,FALSE)="x"</formula>
    </cfRule>
    <cfRule type="expression" dxfId="60" priority="52">
      <formula>WEEKDAY(AD33)=1</formula>
    </cfRule>
  </conditionalFormatting>
  <conditionalFormatting sqref="AE34">
    <cfRule type="expression" dxfId="59" priority="49">
      <formula>VLOOKUP(AD34,Helligdage,3,FALSE)="x"</formula>
    </cfRule>
    <cfRule type="expression" dxfId="58" priority="50">
      <formula>WEEKDAY(AD34)=1</formula>
    </cfRule>
  </conditionalFormatting>
  <conditionalFormatting sqref="AI4">
    <cfRule type="expression" dxfId="57" priority="47">
      <formula>VLOOKUP(AH4,Helligdage,3,FALSE)="x"</formula>
    </cfRule>
    <cfRule type="expression" dxfId="56" priority="48">
      <formula>WEEKDAY(AH4)=1</formula>
    </cfRule>
  </conditionalFormatting>
  <conditionalFormatting sqref="AI5">
    <cfRule type="expression" dxfId="55" priority="45">
      <formula>VLOOKUP(AH5,Helligdage,3,FALSE)="x"</formula>
    </cfRule>
    <cfRule type="expression" dxfId="54" priority="46">
      <formula>WEEKDAY(AH5)=1</formula>
    </cfRule>
  </conditionalFormatting>
  <conditionalFormatting sqref="AI15">
    <cfRule type="expression" dxfId="53" priority="43">
      <formula>VLOOKUP(AH15,Helligdage,3,FALSE)="x"</formula>
    </cfRule>
    <cfRule type="expression" dxfId="52" priority="44">
      <formula>WEEKDAY(AH15)=1</formula>
    </cfRule>
  </conditionalFormatting>
  <conditionalFormatting sqref="AI16">
    <cfRule type="expression" dxfId="51" priority="41">
      <formula>VLOOKUP(AH16,Helligdage,3,FALSE)="x"</formula>
    </cfRule>
    <cfRule type="expression" dxfId="50" priority="42">
      <formula>WEEKDAY(AH16)=1</formula>
    </cfRule>
  </conditionalFormatting>
  <conditionalFormatting sqref="AI17">
    <cfRule type="expression" dxfId="49" priority="39">
      <formula>VLOOKUP(AH17,Helligdage,3,FALSE)="x"</formula>
    </cfRule>
    <cfRule type="expression" dxfId="48" priority="40">
      <formula>WEEKDAY(AH17)=1</formula>
    </cfRule>
  </conditionalFormatting>
  <conditionalFormatting sqref="AI18">
    <cfRule type="expression" dxfId="47" priority="37">
      <formula>VLOOKUP(AH18,Helligdage,3,FALSE)="x"</formula>
    </cfRule>
    <cfRule type="expression" dxfId="46" priority="38">
      <formula>WEEKDAY(AH18)=1</formula>
    </cfRule>
  </conditionalFormatting>
  <conditionalFormatting sqref="AI19">
    <cfRule type="expression" dxfId="45" priority="35">
      <formula>VLOOKUP(AH19,Helligdage,3,FALSE)="x"</formula>
    </cfRule>
    <cfRule type="expression" dxfId="44" priority="36">
      <formula>WEEKDAY(AH19)=1</formula>
    </cfRule>
  </conditionalFormatting>
  <conditionalFormatting sqref="AI22">
    <cfRule type="expression" dxfId="43" priority="33">
      <formula>VLOOKUP(AH22,Helligdage,3,FALSE)="x"</formula>
    </cfRule>
    <cfRule type="expression" dxfId="42" priority="34">
      <formula>WEEKDAY(AH22)=1</formula>
    </cfRule>
  </conditionalFormatting>
  <conditionalFormatting sqref="AI23">
    <cfRule type="expression" dxfId="41" priority="31">
      <formula>VLOOKUP(AH23,Helligdage,3,FALSE)="x"</formula>
    </cfRule>
    <cfRule type="expression" dxfId="40" priority="32">
      <formula>WEEKDAY(AH23)=1</formula>
    </cfRule>
  </conditionalFormatting>
  <conditionalFormatting sqref="AI24">
    <cfRule type="expression" dxfId="39" priority="29">
      <formula>VLOOKUP(AH24,Helligdage,3,FALSE)="x"</formula>
    </cfRule>
    <cfRule type="expression" dxfId="38" priority="30">
      <formula>WEEKDAY(AH24)=1</formula>
    </cfRule>
  </conditionalFormatting>
  <conditionalFormatting sqref="AI25">
    <cfRule type="expression" dxfId="37" priority="27">
      <formula>VLOOKUP(AH25,Helligdage,3,FALSE)="x"</formula>
    </cfRule>
    <cfRule type="expression" dxfId="36" priority="28">
      <formula>WEEKDAY(AH25)=1</formula>
    </cfRule>
  </conditionalFormatting>
  <conditionalFormatting sqref="AI26">
    <cfRule type="expression" dxfId="35" priority="25">
      <formula>VLOOKUP(AH26,Helligdage,3,FALSE)="x"</formula>
    </cfRule>
    <cfRule type="expression" dxfId="34" priority="26">
      <formula>WEEKDAY(AH26)=1</formula>
    </cfRule>
  </conditionalFormatting>
  <conditionalFormatting sqref="AI29:AI33">
    <cfRule type="expression" dxfId="33" priority="23">
      <formula>VLOOKUP(AH29,Helligdage,3,FALSE)="x"</formula>
    </cfRule>
    <cfRule type="expression" dxfId="32" priority="24">
      <formula>WEEKDAY(AH29)=1</formula>
    </cfRule>
  </conditionalFormatting>
  <conditionalFormatting sqref="AM6:AM10">
    <cfRule type="expression" dxfId="31" priority="21">
      <formula>VLOOKUP(AL6,Helligdage,3,FALSE)="x"</formula>
    </cfRule>
    <cfRule type="expression" dxfId="30" priority="22">
      <formula>WEEKDAY(AL6)=1</formula>
    </cfRule>
  </conditionalFormatting>
  <conditionalFormatting sqref="AM27:AM31">
    <cfRule type="expression" dxfId="29" priority="19">
      <formula>VLOOKUP(AL27,Helligdage,3,FALSE)="x"</formula>
    </cfRule>
    <cfRule type="expression" dxfId="28" priority="20">
      <formula>WEEKDAY(AL27)=1</formula>
    </cfRule>
  </conditionalFormatting>
  <conditionalFormatting sqref="AM34">
    <cfRule type="expression" dxfId="27" priority="17">
      <formula>VLOOKUP(AL34,Helligdage,3,FALSE)="x"</formula>
    </cfRule>
    <cfRule type="expression" dxfId="26" priority="18">
      <formula>WEEKDAY(AL34)=1</formula>
    </cfRule>
  </conditionalFormatting>
  <conditionalFormatting sqref="AQ4:AQ7">
    <cfRule type="expression" dxfId="25" priority="15">
      <formula>VLOOKUP(AP4,Helligdage,3,FALSE)="x"</formula>
    </cfRule>
    <cfRule type="expression" dxfId="24" priority="16">
      <formula>WEEKDAY(AP4)=1</formula>
    </cfRule>
  </conditionalFormatting>
  <conditionalFormatting sqref="AQ10:AQ14">
    <cfRule type="expression" dxfId="23" priority="13">
      <formula>VLOOKUP(AP10,Helligdage,3,FALSE)="x"</formula>
    </cfRule>
    <cfRule type="expression" dxfId="22" priority="14">
      <formula>WEEKDAY(AP10)=1</formula>
    </cfRule>
  </conditionalFormatting>
  <conditionalFormatting sqref="AQ17:AQ21">
    <cfRule type="expression" dxfId="21" priority="11">
      <formula>VLOOKUP(AP17,Helligdage,3,FALSE)="x"</formula>
    </cfRule>
    <cfRule type="expression" dxfId="20" priority="12">
      <formula>WEEKDAY(AP17)=1</formula>
    </cfRule>
  </conditionalFormatting>
  <conditionalFormatting sqref="AQ24:AQ28">
    <cfRule type="expression" dxfId="19" priority="9">
      <formula>VLOOKUP(AP24,Helligdage,3,FALSE)="x"</formula>
    </cfRule>
    <cfRule type="expression" dxfId="18" priority="10">
      <formula>WEEKDAY(AP24)=1</formula>
    </cfRule>
  </conditionalFormatting>
  <conditionalFormatting sqref="AQ31:AQ33">
    <cfRule type="expression" dxfId="17" priority="7">
      <formula>VLOOKUP(AP31,Helligdage,3,FALSE)="x"</formula>
    </cfRule>
    <cfRule type="expression" dxfId="16" priority="8">
      <formula>WEEKDAY(AP31)=1</formula>
    </cfRule>
  </conditionalFormatting>
  <conditionalFormatting sqref="AU4:AU5">
    <cfRule type="expression" dxfId="15" priority="5">
      <formula>VLOOKUP(AT4,Helligdage,3,FALSE)="x"</formula>
    </cfRule>
    <cfRule type="expression" dxfId="14" priority="6">
      <formula>WEEKDAY(AT4)=1</formula>
    </cfRule>
  </conditionalFormatting>
  <conditionalFormatting sqref="AU8:AU12">
    <cfRule type="expression" dxfId="13" priority="3">
      <formula>VLOOKUP(AT8,Helligdage,3,FALSE)="x"</formula>
    </cfRule>
    <cfRule type="expression" dxfId="12" priority="4">
      <formula>WEEKDAY(AT8)=1</formula>
    </cfRule>
  </conditionalFormatting>
  <conditionalFormatting sqref="AU15:AU19">
    <cfRule type="expression" dxfId="11" priority="1">
      <formula>VLOOKUP(AT15,Helligdage,3,FALSE)="x"</formula>
    </cfRule>
    <cfRule type="expression" dxfId="10" priority="2">
      <formula>WEEKDAY(AT15)=1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4"/>
  <sheetViews>
    <sheetView topLeftCell="C1" workbookViewId="0">
      <selection activeCell="C1" sqref="C1:C1048576"/>
    </sheetView>
  </sheetViews>
  <sheetFormatPr defaultRowHeight="14.4" x14ac:dyDescent="0.3"/>
  <cols>
    <col min="1" max="1" width="10.109375" hidden="1" customWidth="1"/>
    <col min="2" max="2" width="3.88671875" hidden="1" customWidth="1"/>
    <col min="5" max="5" width="23.109375" bestFit="1" customWidth="1"/>
    <col min="6" max="6" width="34.109375" customWidth="1"/>
    <col min="7" max="7" width="22.109375" customWidth="1"/>
    <col min="8" max="8" width="35.88671875" customWidth="1"/>
  </cols>
  <sheetData>
    <row r="1" spans="1:9" ht="21" x14ac:dyDescent="0.4">
      <c r="A1" s="12" t="s">
        <v>22</v>
      </c>
      <c r="E1" s="45" t="s">
        <v>30</v>
      </c>
      <c r="F1" s="69" t="s">
        <v>26</v>
      </c>
      <c r="G1" s="69"/>
      <c r="H1" s="69"/>
      <c r="I1" s="13" t="s">
        <v>27</v>
      </c>
    </row>
    <row r="2" spans="1:9" ht="21" x14ac:dyDescent="0.4">
      <c r="A2" s="12">
        <v>2022</v>
      </c>
      <c r="E2" s="46" t="s">
        <v>12</v>
      </c>
      <c r="F2" s="47" t="s">
        <v>23</v>
      </c>
      <c r="G2" s="47" t="s">
        <v>29</v>
      </c>
      <c r="H2" s="47" t="s">
        <v>24</v>
      </c>
    </row>
    <row r="3" spans="1:9" x14ac:dyDescent="0.3">
      <c r="E3" s="1">
        <v>44667</v>
      </c>
      <c r="F3" t="s">
        <v>31</v>
      </c>
      <c r="G3" t="s">
        <v>32</v>
      </c>
    </row>
    <row r="4" spans="1:9" x14ac:dyDescent="0.3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30480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513"/>
  <sheetViews>
    <sheetView workbookViewId="0">
      <selection activeCell="J1" sqref="J1"/>
    </sheetView>
  </sheetViews>
  <sheetFormatPr defaultRowHeight="14.4" x14ac:dyDescent="0.3"/>
  <cols>
    <col min="2" max="2" width="10" bestFit="1" customWidth="1"/>
    <col min="7" max="8" width="10.5546875" customWidth="1"/>
    <col min="10" max="10" width="10.44140625" style="2" bestFit="1" customWidth="1"/>
    <col min="11" max="11" width="17.6640625" style="2" bestFit="1" customWidth="1"/>
    <col min="13" max="13" width="10" style="3" bestFit="1" customWidth="1"/>
    <col min="39" max="39" width="15.6640625" customWidth="1"/>
  </cols>
  <sheetData>
    <row r="1" spans="1:13" x14ac:dyDescent="0.3">
      <c r="A1" t="s">
        <v>11</v>
      </c>
      <c r="B1" s="1">
        <f>+VALUE(_xlfn.CONCAT(1,"-",1,"-",Årstal))</f>
        <v>44562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3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3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3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x14ac:dyDescent="0.3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3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3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3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x14ac:dyDescent="0.3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x14ac:dyDescent="0.3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x14ac:dyDescent="0.3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x14ac:dyDescent="0.3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x14ac:dyDescent="0.3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x14ac:dyDescent="0.3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x14ac:dyDescent="0.3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x14ac:dyDescent="0.3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3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3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3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3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x14ac:dyDescent="0.3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3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3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3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x14ac:dyDescent="0.3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x14ac:dyDescent="0.3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x14ac:dyDescent="0.3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x14ac:dyDescent="0.3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3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3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3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3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3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3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3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3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3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3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3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3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3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3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3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3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3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3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3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3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3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3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3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3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3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3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3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3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3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3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3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3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3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3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3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3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3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3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3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3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3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3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3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3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3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3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3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3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3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3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3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3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3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3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3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3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3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3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3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3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3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3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3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3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3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3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3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3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3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3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3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3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3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3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3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3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3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3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3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3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3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3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3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3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3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3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3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3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3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3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3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3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3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3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3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3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3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3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3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3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3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3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3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3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3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3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3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3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3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3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3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3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3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3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3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3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3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3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3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3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3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3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3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3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3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3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3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3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3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3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3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3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3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3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3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3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3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3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3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3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3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3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3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3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3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3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3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3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3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3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3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3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3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3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3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3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3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3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3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3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3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3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3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3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3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3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3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3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3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3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3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3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3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3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3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3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3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3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3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3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3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3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3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3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3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3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3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3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3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3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3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3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3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3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3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3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3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3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3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3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3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3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3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3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3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3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3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3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3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3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3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3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3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3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3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3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3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3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3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3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3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3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3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3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3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3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3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3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3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3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3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3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3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3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3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3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3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3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3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3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3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3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3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3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3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3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3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3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3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3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3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3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3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3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3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3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3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3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3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3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3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3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3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3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3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3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3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3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3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3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3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3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3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3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3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3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3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3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3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3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3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3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3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3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3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3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3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3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3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3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3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3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3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3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3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3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3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3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3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3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3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3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3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3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3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3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3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3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3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3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3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3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3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3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3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3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3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3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3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3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3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3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3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3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3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3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3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3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3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3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3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3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3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3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3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3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3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3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3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3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3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3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3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3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3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3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3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3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3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3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3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3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3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3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3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3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3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3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3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3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3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3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3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3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3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3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3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3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3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3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3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3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3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3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3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3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3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3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3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3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3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3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3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3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3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3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3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3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3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3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3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3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3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3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3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3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3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3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3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3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3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3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3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3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3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3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3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3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3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3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3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3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3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3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3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3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3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3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3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3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3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3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3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3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3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3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3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3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3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3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3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3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3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3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3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3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3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3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3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3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3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3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3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3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3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3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3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3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3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3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3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3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3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3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3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3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3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3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3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3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3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3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3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3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3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3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3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3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3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3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3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3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3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3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3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3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3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3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3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3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3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3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3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3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3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C00199B0C0B4FA1F1F4F2201237C9" ma:contentTypeVersion="9" ma:contentTypeDescription="Opret et nyt dokument." ma:contentTypeScope="" ma:versionID="82ecfd95e0f56daa242a623730088b8e">
  <xsd:schema xmlns:xsd="http://www.w3.org/2001/XMLSchema" xmlns:xs="http://www.w3.org/2001/XMLSchema" xmlns:p="http://schemas.microsoft.com/office/2006/metadata/properties" xmlns:ns2="2f1c5d84-a71e-41a8-b83e-148e649a39aa" xmlns:ns3="c8f87a72-2411-4f9b-a900-ba3e41bc89e2" targetNamespace="http://schemas.microsoft.com/office/2006/metadata/properties" ma:root="true" ma:fieldsID="3c09d5c8f4ed430f034659533815547f" ns2:_="" ns3:_="">
    <xsd:import namespace="2f1c5d84-a71e-41a8-b83e-148e649a39aa"/>
    <xsd:import namespace="c8f87a72-2411-4f9b-a900-ba3e41bc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c5d84-a71e-41a8-b83e-148e649a3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7a72-2411-4f9b-a900-ba3e41bc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BC44E-4182-4E33-B990-42A0F09B5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c5d84-a71e-41a8-b83e-148e649a39aa"/>
    <ds:schemaRef ds:uri="c8f87a72-2411-4f9b-a900-ba3e41bc8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1AA67-02F5-4182-92E9-805A77C259D3}">
  <ds:schemaRefs>
    <ds:schemaRef ds:uri="http://schemas.microsoft.com/office/infopath/2007/PartnerControls"/>
    <ds:schemaRef ds:uri="2f1c5d84-a71e-41a8-b83e-148e649a3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8f87a72-2411-4f9b-a900-ba3e41bc89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2022</dc:title>
  <dc:creator>Jesper Staghøj - Officekursus.dk</dc:creator>
  <cp:lastModifiedBy>Lotte Busk Heltborg</cp:lastModifiedBy>
  <cp:lastPrinted>2022-05-16T12:15:03Z</cp:lastPrinted>
  <dcterms:created xsi:type="dcterms:W3CDTF">2018-10-25T07:25:14Z</dcterms:created>
  <dcterms:modified xsi:type="dcterms:W3CDTF">2022-05-16T12:25:50Z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0x010100A71C00199B0C0B4FA1F1F4F2201237C9</vt:lpwstr>
  </property>
</Properties>
</file>